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isoffice-my.sharepoint.com/personal/mvdijk_brandsafway_com/Documents/Maarten/Maarten/TTCV/Clubkampioenschappen 2026/"/>
    </mc:Choice>
  </mc:AlternateContent>
  <xr:revisionPtr revIDLastSave="518" documentId="8_{2670C165-FEE9-4385-B0D3-0BEB3EE363BF}" xr6:coauthVersionLast="47" xr6:coauthVersionMax="47" xr10:uidLastSave="{3E1662E0-423C-48A7-9F75-FE2324813ECB}"/>
  <bookViews>
    <workbookView xWindow="-120" yWindow="-120" windowWidth="29040" windowHeight="15720" activeTab="1" xr2:uid="{00000000-000D-0000-FFFF-FFFF00000000}"/>
  </bookViews>
  <sheets>
    <sheet name="Deelnemers2026" sheetId="6" r:id="rId1"/>
    <sheet name="Speelschema2026" sheetId="7" r:id="rId2"/>
    <sheet name="Speelschema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  <c r="D9" i="7"/>
  <c r="D37" i="7"/>
  <c r="D30" i="7"/>
  <c r="D23" i="7"/>
  <c r="D16" i="7"/>
  <c r="D57" i="7"/>
  <c r="D50" i="7"/>
  <c r="D43" i="7"/>
  <c r="D36" i="7"/>
  <c r="D29" i="7"/>
  <c r="D22" i="7"/>
  <c r="D8" i="7"/>
  <c r="D56" i="7"/>
  <c r="D49" i="7"/>
  <c r="D42" i="7"/>
  <c r="D35" i="7"/>
  <c r="D28" i="7"/>
  <c r="D21" i="7"/>
  <c r="D14" i="7"/>
  <c r="D7" i="7"/>
  <c r="D55" i="7"/>
  <c r="D48" i="7"/>
  <c r="D41" i="7"/>
  <c r="D34" i="7"/>
  <c r="D27" i="7"/>
  <c r="D20" i="7"/>
  <c r="D13" i="7"/>
  <c r="D6" i="7"/>
  <c r="D47" i="7"/>
  <c r="D40" i="7"/>
  <c r="D33" i="7"/>
  <c r="D54" i="7"/>
  <c r="D26" i="7"/>
  <c r="D19" i="7"/>
  <c r="D12" i="7"/>
  <c r="D5" i="7"/>
  <c r="J52" i="6"/>
  <c r="K54" i="3"/>
  <c r="K44" i="3"/>
  <c r="K35" i="3"/>
  <c r="K40" i="3"/>
  <c r="P39" i="3" s="1"/>
  <c r="U44" i="3" s="1"/>
  <c r="Z42" i="3" s="1"/>
  <c r="K41" i="3"/>
  <c r="P50" i="3" s="1"/>
  <c r="K56" i="3"/>
  <c r="P49" i="3" s="1"/>
  <c r="U40" i="3" s="1"/>
  <c r="Z49" i="3" s="1"/>
  <c r="K9" i="3"/>
  <c r="K47" i="3"/>
  <c r="P35" i="3" s="1"/>
  <c r="U39" i="3" s="1"/>
  <c r="Z41" i="3" s="1"/>
  <c r="K27" i="3"/>
  <c r="K15" i="3"/>
  <c r="K57" i="3"/>
  <c r="K34" i="3"/>
  <c r="K7" i="3"/>
  <c r="P9" i="3" s="1"/>
  <c r="U14" i="3" s="1"/>
  <c r="Z16" i="3" s="1"/>
  <c r="K36" i="3"/>
  <c r="K13" i="3"/>
  <c r="P14" i="3" s="1"/>
  <c r="K43" i="3"/>
  <c r="K48" i="3"/>
  <c r="P44" i="3" s="1"/>
  <c r="K19" i="3"/>
  <c r="P10" i="3" s="1"/>
  <c r="K50" i="3"/>
  <c r="K55" i="3"/>
  <c r="P40" i="3" s="1"/>
  <c r="K21" i="3"/>
  <c r="K25" i="3"/>
  <c r="P15" i="3" s="1"/>
  <c r="U19" i="3" s="1"/>
  <c r="Z25" i="3" s="1"/>
  <c r="K49" i="3"/>
  <c r="K20" i="3"/>
  <c r="K24" i="3"/>
  <c r="P24" i="3" s="1"/>
  <c r="U15" i="3" s="1"/>
  <c r="Z24" i="3" s="1"/>
  <c r="K37" i="3"/>
  <c r="P45" i="3" s="1"/>
  <c r="U45" i="3" s="1"/>
  <c r="Z50" i="3" s="1"/>
  <c r="K42" i="3"/>
  <c r="K14" i="3"/>
  <c r="K18" i="3"/>
  <c r="P19" i="3" s="1"/>
  <c r="U20" i="3" s="1"/>
  <c r="Z17" i="3" s="1"/>
  <c r="K8" i="3"/>
  <c r="K12" i="3"/>
  <c r="P25" i="3" s="1"/>
  <c r="K51" i="3"/>
  <c r="K33" i="3"/>
  <c r="P34" i="3" s="1"/>
  <c r="K26" i="3"/>
  <c r="K6" i="3"/>
  <c r="P20" i="3" s="1"/>
  <c r="L5" i="6"/>
  <c r="L6" i="6"/>
</calcChain>
</file>

<file path=xl/sharedStrings.xml><?xml version="1.0" encoding="utf-8"?>
<sst xmlns="http://schemas.openxmlformats.org/spreadsheetml/2006/main" count="428" uniqueCount="191">
  <si>
    <t>Maarten van Dijk</t>
  </si>
  <si>
    <t>#</t>
  </si>
  <si>
    <t>Naam</t>
  </si>
  <si>
    <t>L</t>
  </si>
  <si>
    <t>Han van Gemert</t>
  </si>
  <si>
    <t>Frietkar</t>
  </si>
  <si>
    <t>Daan Hamstra</t>
  </si>
  <si>
    <t>Erik ter Heide</t>
  </si>
  <si>
    <t>Marcel van Grootel</t>
  </si>
  <si>
    <t>Erik van Kempen</t>
  </si>
  <si>
    <t>Poule 1</t>
  </si>
  <si>
    <t>Poule 2</t>
  </si>
  <si>
    <t>Poule 3</t>
  </si>
  <si>
    <t>Poule 4</t>
  </si>
  <si>
    <t>Poule 5</t>
  </si>
  <si>
    <t>Poule 6</t>
  </si>
  <si>
    <t>Poule A1</t>
  </si>
  <si>
    <t>Clubkampioenschappen TTCV</t>
  </si>
  <si>
    <t xml:space="preserve">enkel frietkar </t>
  </si>
  <si>
    <t>Poule 7</t>
  </si>
  <si>
    <t>Poule B1</t>
  </si>
  <si>
    <t>Poule B2</t>
  </si>
  <si>
    <t>Poule B3</t>
  </si>
  <si>
    <t>KA1</t>
  </si>
  <si>
    <t>KA2</t>
  </si>
  <si>
    <t>KA3</t>
  </si>
  <si>
    <t>KA4</t>
  </si>
  <si>
    <t>Kwartfinale</t>
  </si>
  <si>
    <t>Halve finale</t>
  </si>
  <si>
    <t>HA1</t>
  </si>
  <si>
    <t>HA2</t>
  </si>
  <si>
    <t>6.1</t>
  </si>
  <si>
    <t>6.2</t>
  </si>
  <si>
    <t>7.1</t>
  </si>
  <si>
    <t>1.1</t>
  </si>
  <si>
    <t>2.1</t>
  </si>
  <si>
    <t>3.1</t>
  </si>
  <si>
    <t>4.1</t>
  </si>
  <si>
    <t>5.1</t>
  </si>
  <si>
    <t>1.2</t>
  </si>
  <si>
    <t>2.2</t>
  </si>
  <si>
    <t>3.2</t>
  </si>
  <si>
    <t>4.2</t>
  </si>
  <si>
    <t>5.2</t>
  </si>
  <si>
    <t>7.2</t>
  </si>
  <si>
    <t>A1.1</t>
  </si>
  <si>
    <t>A2.1</t>
  </si>
  <si>
    <t>A3.1</t>
  </si>
  <si>
    <t>A4.1</t>
  </si>
  <si>
    <t>Poule A2</t>
  </si>
  <si>
    <t>Poule A3</t>
  </si>
  <si>
    <t>Poule A4</t>
  </si>
  <si>
    <t>A4.2</t>
  </si>
  <si>
    <t>A3.2</t>
  </si>
  <si>
    <t>A1.2</t>
  </si>
  <si>
    <t>A2.2</t>
  </si>
  <si>
    <t>KA1.1</t>
  </si>
  <si>
    <t>KA2.1</t>
  </si>
  <si>
    <t>KA4.1</t>
  </si>
  <si>
    <t>KA3.1</t>
  </si>
  <si>
    <t>Finale A1</t>
  </si>
  <si>
    <t>Troost finale A1</t>
  </si>
  <si>
    <t>Finale</t>
  </si>
  <si>
    <t>HA1.1</t>
  </si>
  <si>
    <t>HA2.1</t>
  </si>
  <si>
    <t>HA1.2</t>
  </si>
  <si>
    <t>HA2.2</t>
  </si>
  <si>
    <t>B1.1</t>
  </si>
  <si>
    <t>B2.1</t>
  </si>
  <si>
    <t>B3.1</t>
  </si>
  <si>
    <t>B1.2</t>
  </si>
  <si>
    <t>B2.2</t>
  </si>
  <si>
    <t>B3.2</t>
  </si>
  <si>
    <t>KB1</t>
  </si>
  <si>
    <t>KB2</t>
  </si>
  <si>
    <t>KB3</t>
  </si>
  <si>
    <t>KB4</t>
  </si>
  <si>
    <t>HB1</t>
  </si>
  <si>
    <t>HB2</t>
  </si>
  <si>
    <t>KB1.1</t>
  </si>
  <si>
    <t>KB4.1</t>
  </si>
  <si>
    <t>KB2.1</t>
  </si>
  <si>
    <t>KB3.1</t>
  </si>
  <si>
    <t>Finale B1</t>
  </si>
  <si>
    <t>Troost finale B1</t>
  </si>
  <si>
    <t>HB1.1</t>
  </si>
  <si>
    <t>HB2.1</t>
  </si>
  <si>
    <t>HB1.2</t>
  </si>
  <si>
    <t>HB2.2</t>
  </si>
  <si>
    <t>V</t>
  </si>
  <si>
    <t>Mark van Kessel</t>
  </si>
  <si>
    <t>Berry van Doorn</t>
  </si>
  <si>
    <t>Erwin Andriessen</t>
  </si>
  <si>
    <t>Hans van Zoggel</t>
  </si>
  <si>
    <t>P</t>
  </si>
  <si>
    <t>x A</t>
  </si>
  <si>
    <t>x B</t>
  </si>
  <si>
    <t>Ton Willems</t>
  </si>
  <si>
    <t>Marc Dijstelbloem</t>
  </si>
  <si>
    <t>Maarten van Grinsven</t>
  </si>
  <si>
    <t>Poule 8</t>
  </si>
  <si>
    <t>8.1</t>
  </si>
  <si>
    <t>8.2</t>
  </si>
  <si>
    <t>Beste of 5 - tot de 11</t>
  </si>
  <si>
    <t>1.3</t>
  </si>
  <si>
    <t>2.3</t>
  </si>
  <si>
    <t>3.3</t>
  </si>
  <si>
    <t>4.3</t>
  </si>
  <si>
    <t>5.3</t>
  </si>
  <si>
    <t>6.3</t>
  </si>
  <si>
    <t>8.3</t>
  </si>
  <si>
    <t>7.3</t>
  </si>
  <si>
    <t>2.4</t>
  </si>
  <si>
    <t>7.4</t>
  </si>
  <si>
    <t>3.4</t>
  </si>
  <si>
    <t>6.4</t>
  </si>
  <si>
    <t>4.4</t>
  </si>
  <si>
    <t>5.4</t>
  </si>
  <si>
    <t>1.4</t>
  </si>
  <si>
    <t>8.4</t>
  </si>
  <si>
    <t>3.5</t>
  </si>
  <si>
    <t>4.5</t>
  </si>
  <si>
    <t>1.5</t>
  </si>
  <si>
    <t>Poule van 4: Best of 5</t>
  </si>
  <si>
    <t>Poule van 5: Best of 3</t>
  </si>
  <si>
    <t>11:00 - 13:00</t>
  </si>
  <si>
    <t>13:00 - 15:00</t>
  </si>
  <si>
    <t>15:00 - 15:30</t>
  </si>
  <si>
    <t>15:30 - 16:00</t>
  </si>
  <si>
    <t>16:00 - 17:00</t>
  </si>
  <si>
    <t>B4.2</t>
  </si>
  <si>
    <t>B4.1</t>
  </si>
  <si>
    <t>Best of 3</t>
  </si>
  <si>
    <t>Poule B4</t>
  </si>
  <si>
    <t>O</t>
  </si>
  <si>
    <t>?</t>
  </si>
  <si>
    <t>Jan van de Kamp</t>
  </si>
  <si>
    <t>Nick van de Wal</t>
  </si>
  <si>
    <t>Bram Marinus</t>
  </si>
  <si>
    <t>Jelle Bot</t>
  </si>
  <si>
    <t>Deelnemers clubkampioenschappen 2026</t>
  </si>
  <si>
    <t>Paulus van Berkel</t>
  </si>
  <si>
    <t>Cemilcan Simsek</t>
  </si>
  <si>
    <t>Alexandra Cano</t>
  </si>
  <si>
    <t>Peter v.d. Aa</t>
  </si>
  <si>
    <t>Jori van Falier</t>
  </si>
  <si>
    <t>Dennis Wakelkamp</t>
  </si>
  <si>
    <t>Robert Wielink</t>
  </si>
  <si>
    <t>Joey Chen</t>
  </si>
  <si>
    <t>Johan Verhagen</t>
  </si>
  <si>
    <t>Detourz</t>
  </si>
  <si>
    <t>Ronald van Grootel</t>
  </si>
  <si>
    <t>Ton van Doorn</t>
  </si>
  <si>
    <t>Tim Bodar</t>
  </si>
  <si>
    <t>Edwin Bakkum</t>
  </si>
  <si>
    <t>Hans Swinkels</t>
  </si>
  <si>
    <t>Robert Verhoeven</t>
  </si>
  <si>
    <t>Martijn Bissels</t>
  </si>
  <si>
    <t>Ranking</t>
  </si>
  <si>
    <t>Michał Janus</t>
  </si>
  <si>
    <t>Michiel Rijkers</t>
  </si>
  <si>
    <t>Henk coppens</t>
  </si>
  <si>
    <t>David Saunders</t>
  </si>
  <si>
    <t>Pascal van Gemert</t>
  </si>
  <si>
    <t>Stefan Kerk</t>
  </si>
  <si>
    <t>Omar Bahij</t>
  </si>
  <si>
    <t>Gerald van Berkel</t>
  </si>
  <si>
    <t>v</t>
  </si>
  <si>
    <t>BIJ 12 Spelers 2x 6kamp - winnaars poule = FINALE</t>
  </si>
  <si>
    <t>Poule C1</t>
  </si>
  <si>
    <t>Poule C2</t>
  </si>
  <si>
    <t>Poule C3</t>
  </si>
  <si>
    <t>Poule C4</t>
  </si>
  <si>
    <t>KC1</t>
  </si>
  <si>
    <t>2.5</t>
  </si>
  <si>
    <t>7.5</t>
  </si>
  <si>
    <t>6.5</t>
  </si>
  <si>
    <t>5.5</t>
  </si>
  <si>
    <t>8.5</t>
  </si>
  <si>
    <t>C1.1</t>
  </si>
  <si>
    <t>C3.2</t>
  </si>
  <si>
    <t>C2.1</t>
  </si>
  <si>
    <t>C4.2</t>
  </si>
  <si>
    <t>C3.1</t>
  </si>
  <si>
    <t>C1.2</t>
  </si>
  <si>
    <t>C4.1</t>
  </si>
  <si>
    <t>C2.2</t>
  </si>
  <si>
    <t>KC1.1</t>
  </si>
  <si>
    <t>KC4.1</t>
  </si>
  <si>
    <t>KC2.1</t>
  </si>
  <si>
    <t>KC3.1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</si>
</sst>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2" borderId="0" xfId="0" applyFont="1" applyFill="1" applyAlignment="1">
      <alignment horizontal="left"/>
    </xf>
    <xf numFmtId="0" fontId="1" fillId="0" borderId="0" xfId="0" applyFont="1"/>
    <xf numFmtId="14" fontId="3" fillId="2" borderId="0" xfId="0" applyNumberFormat="1" applyFont="1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0" fillId="3" borderId="0" xfId="0" applyFill="1"/>
    <xf numFmtId="0" fontId="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3" borderId="0" xfId="0" applyFont="1" applyFill="1" applyAlignment="1">
      <alignment horizontal="right"/>
    </xf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7" fillId="5" borderId="1" xfId="0" applyFont="1" applyFill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10" fillId="4" borderId="1" xfId="0" applyFont="1" applyFill="1" applyBorder="1"/>
    <xf numFmtId="0" fontId="7" fillId="4" borderId="1" xfId="0" applyFont="1" applyFill="1" applyBorder="1"/>
    <xf numFmtId="0" fontId="7" fillId="6" borderId="1" xfId="0" applyFont="1" applyFill="1" applyBorder="1"/>
    <xf numFmtId="0" fontId="10" fillId="6" borderId="1" xfId="0" applyFont="1" applyFill="1" applyBorder="1"/>
    <xf numFmtId="0" fontId="9" fillId="6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0" borderId="4" xfId="0" applyFont="1" applyBorder="1"/>
    <xf numFmtId="0" fontId="0" fillId="0" borderId="5" xfId="0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14" fontId="7" fillId="0" borderId="0" xfId="0" applyNumberFormat="1" applyFont="1"/>
    <xf numFmtId="0" fontId="11" fillId="0" borderId="0" xfId="0" applyFont="1"/>
    <xf numFmtId="0" fontId="12" fillId="0" borderId="0" xfId="0" applyFont="1"/>
    <xf numFmtId="0" fontId="0" fillId="7" borderId="1" xfId="0" applyFill="1" applyBorder="1"/>
    <xf numFmtId="0" fontId="13" fillId="3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/>
    <xf numFmtId="0" fontId="0" fillId="2" borderId="0" xfId="0" applyFill="1" applyBorder="1" applyAlignment="1">
      <alignment horizontal="center"/>
    </xf>
    <xf numFmtId="0" fontId="10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right"/>
    </xf>
    <xf numFmtId="0" fontId="0" fillId="8" borderId="1" xfId="0" applyFill="1" applyBorder="1"/>
    <xf numFmtId="0" fontId="7" fillId="8" borderId="1" xfId="0" applyFont="1" applyFill="1" applyBorder="1"/>
    <xf numFmtId="0" fontId="0" fillId="8" borderId="1" xfId="0" applyFill="1" applyBorder="1" applyAlignment="1">
      <alignment horizontal="center"/>
    </xf>
    <xf numFmtId="0" fontId="0" fillId="0" borderId="1" xfId="0" applyFill="1" applyBorder="1"/>
    <xf numFmtId="0" fontId="7" fillId="8" borderId="1" xfId="0" applyFont="1" applyFill="1" applyBorder="1" applyAlignment="1">
      <alignment horizontal="center"/>
    </xf>
    <xf numFmtId="0" fontId="10" fillId="8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3401-2F95-410A-99AC-E7F7D128F1B8}">
  <dimension ref="B1:M63"/>
  <sheetViews>
    <sheetView topLeftCell="A2" zoomScaleNormal="100" workbookViewId="0">
      <selection activeCell="L20" sqref="L20"/>
    </sheetView>
  </sheetViews>
  <sheetFormatPr defaultColWidth="9.140625" defaultRowHeight="15" zeroHeight="1" x14ac:dyDescent="0.25"/>
  <cols>
    <col min="1" max="1" width="1.5703125" style="2" customWidth="1"/>
    <col min="2" max="3" width="4.140625" style="3" customWidth="1"/>
    <col min="4" max="4" width="35.5703125" style="2" customWidth="1"/>
    <col min="5" max="5" width="12.5703125" style="2" customWidth="1"/>
    <col min="6" max="8" width="5" style="3" customWidth="1"/>
    <col min="9" max="9" width="9.140625" style="2" customWidth="1"/>
    <col min="10" max="10" width="9.140625" style="3" customWidth="1"/>
    <col min="11" max="11" width="9.140625" style="2" customWidth="1"/>
    <col min="12" max="16384" width="9.140625" style="2"/>
  </cols>
  <sheetData>
    <row r="1" spans="2:13" ht="8.25" customHeight="1" x14ac:dyDescent="0.25"/>
    <row r="2" spans="2:13" ht="23.25" x14ac:dyDescent="0.35">
      <c r="B2" s="11" t="s">
        <v>140</v>
      </c>
      <c r="C2" s="1"/>
      <c r="J2" s="13">
        <v>45675</v>
      </c>
    </row>
    <row r="3" spans="2:13" x14ac:dyDescent="0.25"/>
    <row r="4" spans="2:13" ht="21" customHeight="1" x14ac:dyDescent="0.3">
      <c r="B4" s="9" t="s">
        <v>1</v>
      </c>
      <c r="C4" s="8"/>
      <c r="D4" s="10" t="s">
        <v>2</v>
      </c>
      <c r="E4" s="56" t="s">
        <v>158</v>
      </c>
      <c r="F4" s="9" t="s">
        <v>94</v>
      </c>
      <c r="G4" s="9" t="s">
        <v>3</v>
      </c>
      <c r="H4" s="9" t="s">
        <v>89</v>
      </c>
      <c r="J4" s="3" t="s">
        <v>5</v>
      </c>
    </row>
    <row r="5" spans="2:13" ht="21" customHeight="1" x14ac:dyDescent="0.25">
      <c r="B5" s="4">
        <v>1</v>
      </c>
      <c r="C5" s="5"/>
      <c r="D5" s="17" t="s">
        <v>0</v>
      </c>
      <c r="E5" s="17"/>
      <c r="F5" s="7">
        <v>3</v>
      </c>
      <c r="G5" s="7"/>
      <c r="H5" s="7"/>
      <c r="I5" s="2" t="s">
        <v>167</v>
      </c>
      <c r="J5" s="18">
        <v>1</v>
      </c>
      <c r="L5" s="47">
        <f>COUNTIF($F$5:$F$44,"A")</f>
        <v>0</v>
      </c>
      <c r="M5" s="48" t="s">
        <v>95</v>
      </c>
    </row>
    <row r="6" spans="2:13" ht="21" customHeight="1" x14ac:dyDescent="0.25">
      <c r="B6" s="4">
        <v>2</v>
      </c>
      <c r="C6" s="5"/>
      <c r="D6" s="17" t="s">
        <v>92</v>
      </c>
      <c r="E6" s="17"/>
      <c r="F6" s="7">
        <v>1</v>
      </c>
      <c r="G6" s="7"/>
      <c r="H6" s="7"/>
      <c r="I6" s="2" t="s">
        <v>167</v>
      </c>
      <c r="J6" s="18">
        <v>1</v>
      </c>
      <c r="K6" s="2" t="s">
        <v>135</v>
      </c>
      <c r="L6" s="49">
        <f>COUNTIF($F$5:$F$44,"B")</f>
        <v>0</v>
      </c>
      <c r="M6" s="50" t="s">
        <v>96</v>
      </c>
    </row>
    <row r="7" spans="2:13" ht="21" customHeight="1" x14ac:dyDescent="0.25">
      <c r="B7" s="4">
        <v>3</v>
      </c>
      <c r="C7" s="5"/>
      <c r="D7" s="17" t="s">
        <v>8</v>
      </c>
      <c r="E7" s="17"/>
      <c r="F7" s="7">
        <v>2</v>
      </c>
      <c r="G7" s="7"/>
      <c r="H7" s="7"/>
      <c r="I7" s="2" t="s">
        <v>167</v>
      </c>
      <c r="J7" s="18">
        <v>1</v>
      </c>
    </row>
    <row r="8" spans="2:13" ht="21" customHeight="1" x14ac:dyDescent="0.25">
      <c r="B8" s="4">
        <v>4</v>
      </c>
      <c r="C8" s="5"/>
      <c r="D8" s="17" t="s">
        <v>91</v>
      </c>
      <c r="E8" s="17"/>
      <c r="F8" s="7">
        <v>3</v>
      </c>
      <c r="G8" s="7"/>
      <c r="H8" s="7"/>
      <c r="I8" s="2" t="s">
        <v>167</v>
      </c>
      <c r="J8" s="18">
        <v>1</v>
      </c>
    </row>
    <row r="9" spans="2:13" ht="21" customHeight="1" x14ac:dyDescent="0.25">
      <c r="B9" s="4">
        <v>5</v>
      </c>
      <c r="C9" s="5"/>
      <c r="D9" s="17" t="s">
        <v>165</v>
      </c>
      <c r="E9" s="17"/>
      <c r="F9" s="7">
        <v>2</v>
      </c>
      <c r="G9" s="7"/>
      <c r="H9" s="7"/>
      <c r="I9" s="2" t="s">
        <v>167</v>
      </c>
      <c r="J9" s="18">
        <v>1</v>
      </c>
    </row>
    <row r="10" spans="2:13" ht="21" customHeight="1" x14ac:dyDescent="0.25">
      <c r="B10" s="4">
        <v>6</v>
      </c>
      <c r="C10" s="5"/>
      <c r="D10" s="17" t="s">
        <v>90</v>
      </c>
      <c r="E10" s="17"/>
      <c r="F10" s="7">
        <v>2</v>
      </c>
      <c r="G10" s="7"/>
      <c r="H10" s="7"/>
      <c r="I10" s="2" t="s">
        <v>167</v>
      </c>
      <c r="J10" s="18">
        <v>1</v>
      </c>
    </row>
    <row r="11" spans="2:13" ht="21" customHeight="1" x14ac:dyDescent="0.25">
      <c r="B11" s="4">
        <v>7</v>
      </c>
      <c r="C11" s="5"/>
      <c r="D11" s="17" t="s">
        <v>156</v>
      </c>
      <c r="E11" s="17"/>
      <c r="F11" s="7">
        <v>4</v>
      </c>
      <c r="G11" s="7"/>
      <c r="H11" s="7"/>
      <c r="I11" s="2" t="s">
        <v>167</v>
      </c>
      <c r="J11" s="18">
        <v>0</v>
      </c>
    </row>
    <row r="12" spans="2:13" ht="21" customHeight="1" x14ac:dyDescent="0.25">
      <c r="B12" s="4">
        <v>8</v>
      </c>
      <c r="C12" s="5"/>
      <c r="D12" s="17" t="s">
        <v>155</v>
      </c>
      <c r="E12" s="17"/>
      <c r="F12" s="7">
        <v>2</v>
      </c>
      <c r="G12" s="7"/>
      <c r="H12" s="7"/>
      <c r="I12" s="2" t="s">
        <v>167</v>
      </c>
      <c r="J12" s="18">
        <v>0</v>
      </c>
    </row>
    <row r="13" spans="2:13" ht="21" customHeight="1" x14ac:dyDescent="0.25">
      <c r="B13" s="4">
        <v>9</v>
      </c>
      <c r="C13" s="5"/>
      <c r="D13" s="17" t="s">
        <v>136</v>
      </c>
      <c r="E13" s="17"/>
      <c r="F13" s="7">
        <v>5</v>
      </c>
      <c r="G13" s="7"/>
      <c r="H13" s="7"/>
      <c r="I13" s="2" t="s">
        <v>167</v>
      </c>
      <c r="J13" s="18">
        <v>2</v>
      </c>
    </row>
    <row r="14" spans="2:13" ht="21" customHeight="1" x14ac:dyDescent="0.25">
      <c r="B14" s="4">
        <v>10</v>
      </c>
      <c r="C14" s="5"/>
      <c r="D14" s="17" t="s">
        <v>4</v>
      </c>
      <c r="E14" s="17"/>
      <c r="F14" s="7">
        <v>2</v>
      </c>
      <c r="G14" s="7"/>
      <c r="H14" s="7"/>
      <c r="I14" s="2" t="s">
        <v>167</v>
      </c>
      <c r="J14" s="18">
        <v>1</v>
      </c>
    </row>
    <row r="15" spans="2:13" ht="21" customHeight="1" x14ac:dyDescent="0.25">
      <c r="B15" s="4">
        <v>11</v>
      </c>
      <c r="C15" s="5"/>
      <c r="D15" s="17" t="s">
        <v>97</v>
      </c>
      <c r="E15" s="17"/>
      <c r="F15" s="7">
        <v>4</v>
      </c>
      <c r="G15" s="7"/>
      <c r="H15" s="7"/>
      <c r="I15" s="2" t="s">
        <v>167</v>
      </c>
      <c r="J15" s="18">
        <v>1</v>
      </c>
    </row>
    <row r="16" spans="2:13" ht="21" customHeight="1" x14ac:dyDescent="0.25">
      <c r="B16" s="4">
        <v>12</v>
      </c>
      <c r="C16" s="5"/>
      <c r="D16" s="17" t="s">
        <v>99</v>
      </c>
      <c r="E16" s="17"/>
      <c r="F16" s="7">
        <v>1</v>
      </c>
      <c r="G16" s="7"/>
      <c r="H16" s="7"/>
      <c r="I16" s="2" t="s">
        <v>167</v>
      </c>
      <c r="J16" s="18">
        <v>1</v>
      </c>
    </row>
    <row r="17" spans="2:10" ht="21" customHeight="1" x14ac:dyDescent="0.25">
      <c r="B17" s="4">
        <v>13</v>
      </c>
      <c r="C17" s="5"/>
      <c r="D17" s="17" t="s">
        <v>98</v>
      </c>
      <c r="E17" s="17"/>
      <c r="F17" s="7">
        <v>2</v>
      </c>
      <c r="G17" s="7"/>
      <c r="H17" s="7"/>
      <c r="I17" s="2" t="s">
        <v>167</v>
      </c>
      <c r="J17" s="18">
        <v>1</v>
      </c>
    </row>
    <row r="18" spans="2:10" ht="21" customHeight="1" x14ac:dyDescent="0.25">
      <c r="B18" s="4">
        <v>14</v>
      </c>
      <c r="C18" s="5"/>
      <c r="D18" s="17" t="s">
        <v>6</v>
      </c>
      <c r="E18" s="17"/>
      <c r="F18" s="7">
        <v>1</v>
      </c>
      <c r="G18" s="7"/>
      <c r="H18" s="7"/>
      <c r="I18" s="2" t="s">
        <v>167</v>
      </c>
      <c r="J18" s="18">
        <v>1</v>
      </c>
    </row>
    <row r="19" spans="2:10" ht="21" customHeight="1" x14ac:dyDescent="0.25">
      <c r="B19" s="4">
        <v>15</v>
      </c>
      <c r="C19" s="5"/>
      <c r="D19" s="17" t="s">
        <v>9</v>
      </c>
      <c r="E19" s="17"/>
      <c r="F19" s="7">
        <v>2</v>
      </c>
      <c r="G19" s="7"/>
      <c r="H19" s="7"/>
      <c r="I19" s="2" t="s">
        <v>167</v>
      </c>
      <c r="J19" s="18">
        <v>1</v>
      </c>
    </row>
    <row r="20" spans="2:10" ht="21" customHeight="1" x14ac:dyDescent="0.25">
      <c r="B20" s="4">
        <v>16</v>
      </c>
      <c r="C20" s="5"/>
      <c r="D20" s="17" t="s">
        <v>164</v>
      </c>
      <c r="E20" s="17"/>
      <c r="F20" s="7">
        <v>3</v>
      </c>
      <c r="G20" s="7"/>
      <c r="H20" s="7"/>
      <c r="I20" s="2" t="s">
        <v>167</v>
      </c>
      <c r="J20" s="18">
        <v>1</v>
      </c>
    </row>
    <row r="21" spans="2:10" ht="21" customHeight="1" x14ac:dyDescent="0.25">
      <c r="B21" s="4">
        <v>17</v>
      </c>
      <c r="C21" s="5"/>
      <c r="D21" s="17" t="s">
        <v>137</v>
      </c>
      <c r="E21" s="17"/>
      <c r="F21" s="7">
        <v>4</v>
      </c>
      <c r="G21" s="7"/>
      <c r="H21" s="7"/>
      <c r="I21" s="2" t="s">
        <v>167</v>
      </c>
      <c r="J21" s="18">
        <v>1</v>
      </c>
    </row>
    <row r="22" spans="2:10" ht="21" customHeight="1" x14ac:dyDescent="0.25">
      <c r="B22" s="4">
        <v>18</v>
      </c>
      <c r="C22" s="5"/>
      <c r="D22" s="17" t="s">
        <v>138</v>
      </c>
      <c r="E22" s="17"/>
      <c r="F22" s="7">
        <v>3</v>
      </c>
      <c r="G22" s="7"/>
      <c r="H22" s="7"/>
      <c r="I22" s="2" t="s">
        <v>167</v>
      </c>
      <c r="J22" s="18">
        <v>2</v>
      </c>
    </row>
    <row r="23" spans="2:10" ht="21" customHeight="1" x14ac:dyDescent="0.25">
      <c r="B23" s="4">
        <v>19</v>
      </c>
      <c r="C23" s="5"/>
      <c r="D23" s="17" t="s">
        <v>141</v>
      </c>
      <c r="E23" s="17"/>
      <c r="F23" s="7">
        <v>2</v>
      </c>
      <c r="G23" s="7"/>
      <c r="H23" s="7"/>
      <c r="I23" s="2" t="s">
        <v>167</v>
      </c>
      <c r="J23" s="18">
        <v>1</v>
      </c>
    </row>
    <row r="24" spans="2:10" ht="21" customHeight="1" x14ac:dyDescent="0.25">
      <c r="B24" s="4">
        <v>20</v>
      </c>
      <c r="C24" s="5"/>
      <c r="D24" s="17" t="s">
        <v>162</v>
      </c>
      <c r="E24" s="17"/>
      <c r="F24" s="7">
        <v>1</v>
      </c>
      <c r="G24" s="7"/>
      <c r="H24" s="7"/>
      <c r="I24" s="2" t="s">
        <v>167</v>
      </c>
      <c r="J24" s="18">
        <v>0</v>
      </c>
    </row>
    <row r="25" spans="2:10" ht="21" customHeight="1" x14ac:dyDescent="0.25">
      <c r="B25" s="4">
        <v>21</v>
      </c>
      <c r="C25" s="5"/>
      <c r="D25" s="17" t="s">
        <v>154</v>
      </c>
      <c r="E25" s="17"/>
      <c r="F25" s="7">
        <v>4</v>
      </c>
      <c r="G25" s="7"/>
      <c r="H25" s="7"/>
      <c r="I25" s="2" t="s">
        <v>167</v>
      </c>
      <c r="J25" s="18">
        <v>1</v>
      </c>
    </row>
    <row r="26" spans="2:10" ht="21" customHeight="1" x14ac:dyDescent="0.25">
      <c r="B26" s="4">
        <v>22</v>
      </c>
      <c r="C26" s="5"/>
      <c r="D26" s="17" t="s">
        <v>142</v>
      </c>
      <c r="E26" s="17"/>
      <c r="F26" s="7">
        <v>1</v>
      </c>
      <c r="G26" s="7"/>
      <c r="H26" s="7"/>
      <c r="I26" s="2" t="s">
        <v>167</v>
      </c>
      <c r="J26" s="18">
        <v>0</v>
      </c>
    </row>
    <row r="27" spans="2:10" ht="21" customHeight="1" x14ac:dyDescent="0.25">
      <c r="B27" s="4">
        <v>23</v>
      </c>
      <c r="C27" s="5"/>
      <c r="D27" s="17" t="s">
        <v>143</v>
      </c>
      <c r="E27" s="17"/>
      <c r="F27" s="7">
        <v>1</v>
      </c>
      <c r="G27" s="7"/>
      <c r="H27" s="7"/>
      <c r="I27" s="2" t="s">
        <v>167</v>
      </c>
      <c r="J27" s="18">
        <v>0</v>
      </c>
    </row>
    <row r="28" spans="2:10" ht="21" customHeight="1" x14ac:dyDescent="0.25">
      <c r="B28" s="4">
        <v>24</v>
      </c>
      <c r="C28" s="5"/>
      <c r="D28" s="17" t="s">
        <v>144</v>
      </c>
      <c r="E28" s="17"/>
      <c r="F28" s="7">
        <v>5</v>
      </c>
      <c r="G28" s="7"/>
      <c r="H28" s="7"/>
      <c r="I28" s="2" t="s">
        <v>167</v>
      </c>
      <c r="J28" s="18">
        <v>1</v>
      </c>
    </row>
    <row r="29" spans="2:10" ht="21" customHeight="1" x14ac:dyDescent="0.25">
      <c r="B29" s="4">
        <v>25</v>
      </c>
      <c r="C29" s="5"/>
      <c r="D29" s="17" t="s">
        <v>145</v>
      </c>
      <c r="E29" s="17"/>
      <c r="F29" s="7">
        <v>4</v>
      </c>
      <c r="G29" s="7"/>
      <c r="H29" s="7"/>
      <c r="I29" s="2" t="s">
        <v>167</v>
      </c>
      <c r="J29" s="18">
        <v>1</v>
      </c>
    </row>
    <row r="30" spans="2:10" ht="21" customHeight="1" x14ac:dyDescent="0.25">
      <c r="B30" s="4">
        <v>26</v>
      </c>
      <c r="C30" s="5"/>
      <c r="D30" s="17" t="s">
        <v>146</v>
      </c>
      <c r="E30" s="17"/>
      <c r="F30" s="7">
        <v>5</v>
      </c>
      <c r="G30" s="7"/>
      <c r="H30" s="7"/>
      <c r="I30" s="2" t="s">
        <v>167</v>
      </c>
      <c r="J30" s="18">
        <v>1</v>
      </c>
    </row>
    <row r="31" spans="2:10" ht="21" customHeight="1" x14ac:dyDescent="0.25">
      <c r="B31" s="4">
        <v>27</v>
      </c>
      <c r="C31" s="5"/>
      <c r="D31" s="17" t="s">
        <v>147</v>
      </c>
      <c r="E31" s="17"/>
      <c r="F31" s="7">
        <v>4</v>
      </c>
      <c r="G31" s="7"/>
      <c r="H31" s="7"/>
      <c r="I31" s="2" t="s">
        <v>167</v>
      </c>
      <c r="J31" s="18">
        <v>1</v>
      </c>
    </row>
    <row r="32" spans="2:10" ht="21" customHeight="1" x14ac:dyDescent="0.25">
      <c r="B32" s="4">
        <v>28</v>
      </c>
      <c r="C32" s="5"/>
      <c r="D32" s="17" t="s">
        <v>161</v>
      </c>
      <c r="E32" s="17"/>
      <c r="F32" s="7">
        <v>4</v>
      </c>
      <c r="G32" s="7"/>
      <c r="H32" s="7"/>
      <c r="I32" s="2" t="s">
        <v>167</v>
      </c>
      <c r="J32" s="18">
        <v>0</v>
      </c>
    </row>
    <row r="33" spans="2:10" ht="21" customHeight="1" x14ac:dyDescent="0.25">
      <c r="B33" s="4">
        <v>29</v>
      </c>
      <c r="C33" s="5"/>
      <c r="D33" s="17" t="s">
        <v>157</v>
      </c>
      <c r="E33" s="17"/>
      <c r="F33" s="7">
        <v>5</v>
      </c>
      <c r="G33" s="7"/>
      <c r="H33" s="7"/>
      <c r="I33" s="2" t="s">
        <v>167</v>
      </c>
      <c r="J33" s="18">
        <v>1</v>
      </c>
    </row>
    <row r="34" spans="2:10" ht="21" customHeight="1" x14ac:dyDescent="0.25">
      <c r="B34" s="4">
        <v>30</v>
      </c>
      <c r="C34" s="5"/>
      <c r="D34" s="17" t="s">
        <v>148</v>
      </c>
      <c r="E34" s="17"/>
      <c r="F34" s="7">
        <v>3</v>
      </c>
      <c r="G34" s="7"/>
      <c r="H34" s="7"/>
      <c r="I34" s="2" t="s">
        <v>167</v>
      </c>
      <c r="J34" s="18">
        <v>0</v>
      </c>
    </row>
    <row r="35" spans="2:10" ht="21" customHeight="1" x14ac:dyDescent="0.25">
      <c r="B35" s="4">
        <v>31</v>
      </c>
      <c r="C35" s="5"/>
      <c r="D35" s="17" t="s">
        <v>149</v>
      </c>
      <c r="E35" s="17"/>
      <c r="F35" s="7">
        <v>5</v>
      </c>
      <c r="G35" s="7"/>
      <c r="H35" s="7"/>
      <c r="I35" s="2" t="s">
        <v>167</v>
      </c>
      <c r="J35" s="18">
        <v>0</v>
      </c>
    </row>
    <row r="36" spans="2:10" ht="21" customHeight="1" x14ac:dyDescent="0.25">
      <c r="B36" s="4">
        <v>32</v>
      </c>
      <c r="C36" s="5"/>
      <c r="D36" s="17" t="s">
        <v>153</v>
      </c>
      <c r="E36" s="17"/>
      <c r="F36" s="7">
        <v>3</v>
      </c>
      <c r="G36" s="7"/>
      <c r="H36" s="7"/>
      <c r="I36" s="2" t="s">
        <v>167</v>
      </c>
      <c r="J36" s="18">
        <v>0</v>
      </c>
    </row>
    <row r="37" spans="2:10" ht="21" customHeight="1" x14ac:dyDescent="0.25">
      <c r="B37" s="4">
        <v>33</v>
      </c>
      <c r="C37" s="5"/>
      <c r="D37" s="17" t="s">
        <v>159</v>
      </c>
      <c r="E37" s="17"/>
      <c r="F37" s="7">
        <v>3</v>
      </c>
      <c r="G37" s="7"/>
      <c r="H37" s="7"/>
      <c r="I37" s="2" t="s">
        <v>167</v>
      </c>
      <c r="J37" s="18">
        <v>0</v>
      </c>
    </row>
    <row r="38" spans="2:10" ht="21" customHeight="1" x14ac:dyDescent="0.25">
      <c r="B38" s="4">
        <v>34</v>
      </c>
      <c r="C38" s="5"/>
      <c r="D38" s="17" t="s">
        <v>160</v>
      </c>
      <c r="E38" s="17"/>
      <c r="F38" s="7">
        <v>3</v>
      </c>
      <c r="G38" s="7"/>
      <c r="H38" s="7"/>
      <c r="I38" s="2" t="s">
        <v>167</v>
      </c>
      <c r="J38" s="18">
        <v>0</v>
      </c>
    </row>
    <row r="39" spans="2:10" ht="21" customHeight="1" x14ac:dyDescent="0.25">
      <c r="B39" s="4">
        <v>35</v>
      </c>
      <c r="C39" s="5"/>
      <c r="D39" s="17" t="s">
        <v>139</v>
      </c>
      <c r="E39" s="17"/>
      <c r="F39" s="7">
        <v>4</v>
      </c>
      <c r="G39" s="7"/>
      <c r="H39" s="7"/>
      <c r="I39" s="2" t="s">
        <v>167</v>
      </c>
      <c r="J39" s="18">
        <v>2</v>
      </c>
    </row>
    <row r="40" spans="2:10" ht="21" customHeight="1" x14ac:dyDescent="0.25">
      <c r="B40" s="4">
        <v>36</v>
      </c>
      <c r="C40" s="5"/>
      <c r="D40" s="17" t="s">
        <v>163</v>
      </c>
      <c r="E40" s="17"/>
      <c r="F40" s="7">
        <v>1</v>
      </c>
      <c r="G40" s="7"/>
      <c r="H40" s="7"/>
      <c r="I40" s="2" t="s">
        <v>167</v>
      </c>
      <c r="J40" s="18">
        <v>1</v>
      </c>
    </row>
    <row r="41" spans="2:10" ht="21" customHeight="1" x14ac:dyDescent="0.25">
      <c r="B41" s="4">
        <v>37</v>
      </c>
      <c r="C41" s="5"/>
      <c r="D41" s="17" t="s">
        <v>166</v>
      </c>
      <c r="E41" s="17"/>
      <c r="F41" s="7">
        <v>1</v>
      </c>
      <c r="G41" s="7"/>
      <c r="H41" s="7"/>
      <c r="I41" s="2" t="s">
        <v>167</v>
      </c>
      <c r="J41" s="18">
        <v>0</v>
      </c>
    </row>
    <row r="42" spans="2:10" ht="21" customHeight="1" x14ac:dyDescent="0.25">
      <c r="B42" s="4">
        <v>38</v>
      </c>
      <c r="C42" s="5"/>
      <c r="D42" s="17"/>
      <c r="E42" s="51"/>
      <c r="F42" s="51"/>
      <c r="G42" s="51"/>
      <c r="H42" s="51"/>
      <c r="J42" s="18"/>
    </row>
    <row r="43" spans="2:10" ht="21" customHeight="1" x14ac:dyDescent="0.25">
      <c r="B43" s="4">
        <v>39</v>
      </c>
      <c r="C43" s="5"/>
      <c r="D43" s="17"/>
      <c r="E43" s="17"/>
      <c r="F43" s="7"/>
      <c r="G43" s="7"/>
      <c r="H43" s="7"/>
      <c r="J43" s="18"/>
    </row>
    <row r="44" spans="2:10" ht="21" customHeight="1" x14ac:dyDescent="0.25">
      <c r="B44" s="4">
        <v>40</v>
      </c>
      <c r="C44" s="5"/>
      <c r="D44" s="6"/>
      <c r="E44" s="6"/>
      <c r="F44" s="7"/>
      <c r="G44" s="7"/>
      <c r="H44" s="7"/>
      <c r="J44" s="18"/>
    </row>
    <row r="45" spans="2:10" ht="21" customHeight="1" x14ac:dyDescent="0.25">
      <c r="B45" s="4"/>
      <c r="C45" s="5"/>
      <c r="D45" s="6" t="s">
        <v>18</v>
      </c>
      <c r="E45" s="6"/>
      <c r="F45" s="7"/>
      <c r="G45" s="7"/>
      <c r="H45" s="7"/>
      <c r="J45" s="18"/>
    </row>
    <row r="46" spans="2:10" ht="21" customHeight="1" x14ac:dyDescent="0.25">
      <c r="B46" s="4"/>
      <c r="C46" s="5"/>
      <c r="D46" s="17" t="s">
        <v>93</v>
      </c>
      <c r="E46" s="17"/>
      <c r="F46" s="7"/>
      <c r="G46" s="7"/>
      <c r="H46" s="7"/>
      <c r="J46" s="18">
        <v>1</v>
      </c>
    </row>
    <row r="47" spans="2:10" ht="21" customHeight="1" x14ac:dyDescent="0.25">
      <c r="B47" s="4"/>
      <c r="C47" s="5"/>
      <c r="D47" s="17" t="s">
        <v>150</v>
      </c>
      <c r="E47" s="17"/>
      <c r="F47" s="7"/>
      <c r="G47" s="7"/>
      <c r="H47" s="7"/>
      <c r="J47" s="18">
        <v>4</v>
      </c>
    </row>
    <row r="48" spans="2:10" ht="21" customHeight="1" x14ac:dyDescent="0.25">
      <c r="B48" s="4"/>
      <c r="C48" s="5"/>
      <c r="D48" s="17" t="s">
        <v>7</v>
      </c>
      <c r="E48" s="17"/>
      <c r="F48" s="7"/>
      <c r="G48" s="7"/>
      <c r="H48" s="7"/>
      <c r="J48" s="18">
        <v>1</v>
      </c>
    </row>
    <row r="49" spans="2:10" ht="21" customHeight="1" x14ac:dyDescent="0.25">
      <c r="B49" s="4"/>
      <c r="C49" s="5"/>
      <c r="D49" s="17" t="s">
        <v>151</v>
      </c>
      <c r="E49" s="17"/>
      <c r="F49" s="7"/>
      <c r="G49" s="7"/>
      <c r="H49" s="7"/>
      <c r="J49" s="18">
        <v>1</v>
      </c>
    </row>
    <row r="50" spans="2:10" ht="21" customHeight="1" x14ac:dyDescent="0.3">
      <c r="B50" s="4"/>
      <c r="C50" s="5"/>
      <c r="D50" s="12" t="s">
        <v>152</v>
      </c>
      <c r="E50" s="12"/>
      <c r="F50" s="7"/>
      <c r="G50" s="7"/>
      <c r="H50" s="7"/>
      <c r="J50" s="18">
        <v>1</v>
      </c>
    </row>
    <row r="51" spans="2:10" ht="21" customHeight="1" x14ac:dyDescent="0.25">
      <c r="B51" s="4"/>
      <c r="C51" s="5"/>
      <c r="D51" s="6"/>
      <c r="E51" s="6"/>
      <c r="F51" s="7"/>
      <c r="G51" s="7"/>
      <c r="H51" s="7"/>
      <c r="J51" s="18"/>
    </row>
    <row r="52" spans="2:10" ht="21" customHeight="1" x14ac:dyDescent="0.25">
      <c r="B52" s="4"/>
      <c r="C52" s="5"/>
      <c r="D52" s="6"/>
      <c r="E52" s="6"/>
      <c r="F52" s="7"/>
      <c r="G52" s="7"/>
      <c r="H52" s="7"/>
      <c r="J52" s="18">
        <f>SUM(J5:J51)</f>
        <v>36</v>
      </c>
    </row>
    <row r="53" spans="2:10" ht="21" customHeight="1" x14ac:dyDescent="0.25">
      <c r="B53" s="14"/>
      <c r="C53" s="14"/>
      <c r="D53" s="15"/>
      <c r="E53" s="15"/>
      <c r="F53" s="16"/>
      <c r="G53" s="16"/>
      <c r="H53" s="16"/>
    </row>
    <row r="54" spans="2:10" x14ac:dyDescent="0.25"/>
    <row r="55" spans="2:10" x14ac:dyDescent="0.25"/>
    <row r="56" spans="2:10" x14ac:dyDescent="0.25"/>
    <row r="57" spans="2:10" x14ac:dyDescent="0.25"/>
    <row r="58" spans="2:10" x14ac:dyDescent="0.25"/>
    <row r="59" spans="2:10" x14ac:dyDescent="0.25"/>
    <row r="60" spans="2:10" x14ac:dyDescent="0.25"/>
    <row r="61" spans="2:10" x14ac:dyDescent="0.25"/>
    <row r="62" spans="2:10" x14ac:dyDescent="0.25"/>
    <row r="63" spans="2:10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1750B-D36E-4C79-866E-9228DB8E382F}">
  <dimension ref="A1:AC78"/>
  <sheetViews>
    <sheetView showGridLines="0" tabSelected="1" zoomScale="71" zoomScaleNormal="90" workbookViewId="0">
      <selection activeCell="Z10" sqref="Z10"/>
    </sheetView>
  </sheetViews>
  <sheetFormatPr defaultColWidth="0" defaultRowHeight="15" customHeight="1" zeroHeight="1" x14ac:dyDescent="0.25"/>
  <cols>
    <col min="1" max="1" width="3.140625" style="19" customWidth="1"/>
    <col min="2" max="2" width="1.42578125" customWidth="1"/>
    <col min="3" max="3" width="2.7109375" customWidth="1"/>
    <col min="4" max="4" width="21.42578125" customWidth="1"/>
    <col min="5" max="5" width="3.7109375" style="38" customWidth="1"/>
    <col min="6" max="6" width="4.7109375" customWidth="1"/>
    <col min="7" max="7" width="2.7109375" style="19" customWidth="1"/>
    <col min="8" max="8" width="2.7109375" customWidth="1"/>
    <col min="9" max="9" width="4.7109375" style="22" customWidth="1"/>
    <col min="10" max="10" width="2.7109375" customWidth="1"/>
    <col min="11" max="11" width="20.7109375" customWidth="1"/>
    <col min="12" max="12" width="3.7109375" style="38" customWidth="1"/>
    <col min="13" max="14" width="4.7109375" customWidth="1"/>
    <col min="15" max="15" width="2.7109375" customWidth="1"/>
    <col min="16" max="16" width="20.7109375" customWidth="1"/>
    <col min="17" max="17" width="3.7109375" style="38" customWidth="1"/>
    <col min="18" max="18" width="4.7109375" customWidth="1"/>
    <col min="19" max="19" width="5.7109375" customWidth="1"/>
    <col min="20" max="20" width="2.7109375" customWidth="1"/>
    <col min="21" max="21" width="20.7109375" customWidth="1"/>
    <col min="22" max="22" width="3.7109375" style="38" customWidth="1"/>
    <col min="23" max="23" width="4.7109375" customWidth="1"/>
    <col min="24" max="24" width="5.7109375" customWidth="1"/>
    <col min="25" max="25" width="2.7109375" customWidth="1"/>
    <col min="26" max="26" width="20.7109375" customWidth="1"/>
    <col min="27" max="27" width="3.7109375" style="38" customWidth="1"/>
    <col min="28" max="28" width="9.140625" customWidth="1"/>
    <col min="29" max="29" width="3.7109375" customWidth="1"/>
    <col min="30" max="16384" width="9.140625" hidden="1"/>
  </cols>
  <sheetData>
    <row r="1" spans="2:29" x14ac:dyDescent="0.25">
      <c r="B1" s="19"/>
      <c r="C1" s="19"/>
      <c r="D1" s="19"/>
      <c r="E1" s="37"/>
      <c r="F1" s="19"/>
      <c r="H1" s="19"/>
      <c r="I1" s="23"/>
      <c r="J1" s="19"/>
      <c r="K1" s="19"/>
      <c r="L1" s="37"/>
      <c r="M1" s="19"/>
      <c r="N1" s="19"/>
      <c r="O1" s="19"/>
      <c r="P1" s="19"/>
      <c r="Q1" s="37"/>
      <c r="R1" s="19"/>
      <c r="S1" s="19"/>
      <c r="T1" s="19"/>
      <c r="U1" s="19"/>
      <c r="V1" s="37"/>
      <c r="W1" s="19"/>
      <c r="X1" s="19"/>
      <c r="Y1" s="19"/>
      <c r="Z1" s="19"/>
      <c r="AA1" s="37"/>
      <c r="AB1" s="19"/>
      <c r="AC1" s="19"/>
    </row>
    <row r="2" spans="2:29" ht="31.5" customHeight="1" x14ac:dyDescent="0.45">
      <c r="D2" s="20" t="s">
        <v>17</v>
      </c>
      <c r="G2"/>
      <c r="K2" s="21"/>
      <c r="AB2" s="52">
        <v>45675</v>
      </c>
      <c r="AC2" s="19"/>
    </row>
    <row r="3" spans="2:29" x14ac:dyDescent="0.25">
      <c r="B3" s="19"/>
      <c r="C3" s="19"/>
      <c r="D3" s="19"/>
      <c r="E3" s="37"/>
      <c r="F3" s="19"/>
      <c r="H3" s="23"/>
      <c r="I3" s="23"/>
      <c r="J3" s="19"/>
      <c r="K3" s="19"/>
      <c r="L3" s="37"/>
      <c r="M3" s="19"/>
      <c r="N3" s="19"/>
      <c r="O3" s="19"/>
      <c r="P3" s="19"/>
      <c r="Q3" s="37"/>
      <c r="R3" s="19"/>
      <c r="S3" s="19"/>
      <c r="T3" s="19"/>
      <c r="U3" s="19"/>
      <c r="V3" s="37"/>
      <c r="W3" s="19"/>
      <c r="X3" s="19"/>
      <c r="Y3" s="19"/>
      <c r="Z3" s="19"/>
      <c r="AA3" s="37"/>
      <c r="AB3" s="19"/>
      <c r="AC3" s="19"/>
    </row>
    <row r="4" spans="2:29" x14ac:dyDescent="0.25">
      <c r="C4" s="28"/>
      <c r="D4" s="28" t="s">
        <v>10</v>
      </c>
      <c r="E4" s="42" t="s">
        <v>1</v>
      </c>
      <c r="AC4" s="19"/>
    </row>
    <row r="5" spans="2:29" x14ac:dyDescent="0.25">
      <c r="C5" s="27">
        <v>1</v>
      </c>
      <c r="D5" s="27" t="str">
        <f>Deelnemers2026!D6</f>
        <v>Erwin Andriessen</v>
      </c>
      <c r="E5" s="40"/>
      <c r="I5" s="36"/>
      <c r="J5" s="32"/>
      <c r="K5" s="32" t="s">
        <v>16</v>
      </c>
      <c r="L5" s="39" t="s">
        <v>1</v>
      </c>
      <c r="N5" s="43"/>
      <c r="O5" s="44"/>
      <c r="P5" s="45" t="s">
        <v>27</v>
      </c>
      <c r="Q5" s="46"/>
      <c r="S5" s="43"/>
      <c r="T5" s="44"/>
      <c r="U5" s="45" t="s">
        <v>28</v>
      </c>
      <c r="V5" s="46"/>
      <c r="X5" s="43"/>
      <c r="Y5" s="44"/>
      <c r="Z5" s="45" t="s">
        <v>62</v>
      </c>
      <c r="AA5" s="46"/>
      <c r="AC5" s="19"/>
    </row>
    <row r="6" spans="2:29" x14ac:dyDescent="0.25">
      <c r="C6" s="27">
        <v>2</v>
      </c>
      <c r="D6" t="str">
        <f>Deelnemers2026!D7</f>
        <v>Marcel van Grootel</v>
      </c>
      <c r="E6" s="40"/>
      <c r="I6" s="26" t="s">
        <v>34</v>
      </c>
      <c r="J6" s="27">
        <v>1</v>
      </c>
      <c r="K6" s="27"/>
      <c r="L6" s="40"/>
      <c r="AC6" s="19"/>
    </row>
    <row r="7" spans="2:29" x14ac:dyDescent="0.25">
      <c r="C7" s="27">
        <v>3</v>
      </c>
      <c r="D7" s="27" t="str">
        <f>Deelnemers2026!D5</f>
        <v>Maarten van Dijk</v>
      </c>
      <c r="E7" s="40"/>
      <c r="I7" s="26" t="s">
        <v>101</v>
      </c>
      <c r="J7" s="27">
        <v>2</v>
      </c>
      <c r="K7" s="27"/>
      <c r="L7" s="40"/>
      <c r="AC7" s="19"/>
    </row>
    <row r="8" spans="2:29" x14ac:dyDescent="0.25">
      <c r="C8" s="27">
        <v>4</v>
      </c>
      <c r="D8" s="27" t="str">
        <f>Deelnemers2026!D11</f>
        <v>Robert Verhoeven</v>
      </c>
      <c r="E8" s="40"/>
      <c r="I8" s="26" t="s">
        <v>40</v>
      </c>
      <c r="J8" s="27">
        <v>3</v>
      </c>
      <c r="K8" s="27"/>
      <c r="L8" s="40"/>
      <c r="N8" s="32"/>
      <c r="O8" s="32"/>
      <c r="P8" s="32" t="s">
        <v>23</v>
      </c>
      <c r="Q8" s="39" t="s">
        <v>1</v>
      </c>
      <c r="X8" s="25"/>
      <c r="AC8" s="19"/>
    </row>
    <row r="9" spans="2:29" x14ac:dyDescent="0.25">
      <c r="C9" s="27">
        <v>5</v>
      </c>
      <c r="D9" s="27" t="str">
        <f>Deelnemers2026!D13</f>
        <v>Jan van de Kamp</v>
      </c>
      <c r="E9" s="40"/>
      <c r="I9" s="26" t="s">
        <v>44</v>
      </c>
      <c r="J9" s="27">
        <v>4</v>
      </c>
      <c r="K9" s="27"/>
      <c r="L9" s="40"/>
      <c r="N9" s="29" t="s">
        <v>45</v>
      </c>
      <c r="O9" s="27">
        <v>1</v>
      </c>
      <c r="P9" s="27"/>
      <c r="Q9" s="40"/>
      <c r="AC9" s="19"/>
    </row>
    <row r="10" spans="2:29" x14ac:dyDescent="0.25">
      <c r="N10" s="29" t="s">
        <v>53</v>
      </c>
      <c r="O10" s="27">
        <v>2</v>
      </c>
      <c r="P10" s="27"/>
      <c r="Q10" s="40"/>
      <c r="AC10" s="19"/>
    </row>
    <row r="11" spans="2:29" x14ac:dyDescent="0.25">
      <c r="C11" s="28"/>
      <c r="D11" s="28" t="s">
        <v>11</v>
      </c>
      <c r="E11" s="42" t="s">
        <v>1</v>
      </c>
      <c r="I11" s="36"/>
      <c r="J11" s="32"/>
      <c r="K11" s="32" t="s">
        <v>49</v>
      </c>
      <c r="L11" s="39" t="s">
        <v>1</v>
      </c>
      <c r="N11" s="24"/>
      <c r="AC11" s="19"/>
    </row>
    <row r="12" spans="2:29" x14ac:dyDescent="0.25">
      <c r="C12" s="27">
        <v>1</v>
      </c>
      <c r="D12" s="27" t="str">
        <f>Deelnemers2026!D16</f>
        <v>Maarten van Grinsven</v>
      </c>
      <c r="E12" s="40"/>
      <c r="I12" s="26" t="s">
        <v>35</v>
      </c>
      <c r="J12" s="27">
        <v>1</v>
      </c>
      <c r="K12" s="27"/>
      <c r="L12" s="40"/>
      <c r="N12" s="24"/>
      <c r="AC12" s="19"/>
    </row>
    <row r="13" spans="2:29" x14ac:dyDescent="0.25">
      <c r="C13" s="27">
        <v>2</v>
      </c>
      <c r="D13" s="27" t="str">
        <f>Deelnemers2026!D9</f>
        <v>Omar Bahij</v>
      </c>
      <c r="E13" s="40"/>
      <c r="I13" s="26" t="s">
        <v>33</v>
      </c>
      <c r="J13" s="27">
        <v>2</v>
      </c>
      <c r="K13" s="27"/>
      <c r="L13" s="40"/>
      <c r="N13" s="31"/>
      <c r="O13" s="32"/>
      <c r="P13" s="32" t="s">
        <v>24</v>
      </c>
      <c r="Q13" s="39" t="s">
        <v>1</v>
      </c>
      <c r="S13" s="32"/>
      <c r="T13" s="32"/>
      <c r="U13" s="32" t="s">
        <v>29</v>
      </c>
      <c r="V13" s="39" t="s">
        <v>1</v>
      </c>
      <c r="AC13" s="19"/>
    </row>
    <row r="14" spans="2:29" x14ac:dyDescent="0.25">
      <c r="C14" s="27">
        <v>3</v>
      </c>
      <c r="D14" s="27" t="str">
        <f>Deelnemers2026!D8</f>
        <v>Berry van Doorn</v>
      </c>
      <c r="E14" s="40"/>
      <c r="I14" s="26" t="s">
        <v>41</v>
      </c>
      <c r="J14" s="27">
        <v>3</v>
      </c>
      <c r="K14" s="27"/>
      <c r="L14" s="40"/>
      <c r="N14" s="29" t="s">
        <v>46</v>
      </c>
      <c r="O14" s="27">
        <v>1</v>
      </c>
      <c r="P14" s="27"/>
      <c r="Q14" s="40"/>
      <c r="S14" s="29" t="s">
        <v>56</v>
      </c>
      <c r="T14" s="27">
        <v>1</v>
      </c>
      <c r="U14" s="27"/>
      <c r="V14" s="40"/>
      <c r="AC14" s="19"/>
    </row>
    <row r="15" spans="2:29" x14ac:dyDescent="0.25">
      <c r="C15" s="27">
        <v>4</v>
      </c>
      <c r="D15" t="str">
        <f>Deelnemers2026!D21</f>
        <v>Nick van de Wal</v>
      </c>
      <c r="E15" s="40"/>
      <c r="I15" s="26" t="s">
        <v>32</v>
      </c>
      <c r="J15" s="27">
        <v>4</v>
      </c>
      <c r="K15" s="27"/>
      <c r="L15" s="40"/>
      <c r="N15" s="29" t="s">
        <v>52</v>
      </c>
      <c r="O15" s="27">
        <v>2</v>
      </c>
      <c r="P15" s="27"/>
      <c r="Q15" s="40"/>
      <c r="S15" s="29" t="s">
        <v>58</v>
      </c>
      <c r="T15" s="27">
        <v>2</v>
      </c>
      <c r="U15" s="27"/>
      <c r="V15" s="40"/>
      <c r="X15" s="32"/>
      <c r="Y15" s="32"/>
      <c r="Z15" s="32" t="s">
        <v>60</v>
      </c>
      <c r="AA15" s="39" t="s">
        <v>1</v>
      </c>
      <c r="AC15" s="19"/>
    </row>
    <row r="16" spans="2:29" x14ac:dyDescent="0.25">
      <c r="C16" s="27">
        <v>5</v>
      </c>
      <c r="D16" s="27" t="str">
        <f>Deelnemers2026!D28</f>
        <v>Peter v.d. Aa</v>
      </c>
      <c r="E16" s="40"/>
      <c r="N16" s="24"/>
      <c r="S16" s="24"/>
      <c r="X16" s="29" t="s">
        <v>63</v>
      </c>
      <c r="Y16" s="27">
        <v>1</v>
      </c>
      <c r="Z16" s="73"/>
      <c r="AA16" s="40"/>
      <c r="AC16" s="19"/>
    </row>
    <row r="17" spans="3:29" x14ac:dyDescent="0.25">
      <c r="I17" s="36"/>
      <c r="J17" s="32"/>
      <c r="K17" s="32" t="s">
        <v>50</v>
      </c>
      <c r="L17" s="39" t="s">
        <v>1</v>
      </c>
      <c r="N17" s="24"/>
      <c r="S17" s="24"/>
      <c r="X17" s="29" t="s">
        <v>64</v>
      </c>
      <c r="Y17" s="27">
        <v>2</v>
      </c>
      <c r="Z17" s="27"/>
      <c r="AA17" s="40"/>
      <c r="AC17" s="19"/>
    </row>
    <row r="18" spans="3:29" x14ac:dyDescent="0.25">
      <c r="C18" s="28"/>
      <c r="D18" s="28" t="s">
        <v>12</v>
      </c>
      <c r="E18" s="42" t="s">
        <v>1</v>
      </c>
      <c r="I18" s="26" t="s">
        <v>36</v>
      </c>
      <c r="J18" s="27">
        <v>1</v>
      </c>
      <c r="K18" s="27"/>
      <c r="L18" s="40"/>
      <c r="N18" s="31"/>
      <c r="O18" s="32"/>
      <c r="P18" s="32" t="s">
        <v>25</v>
      </c>
      <c r="Q18" s="39" t="s">
        <v>1</v>
      </c>
      <c r="S18" s="31"/>
      <c r="T18" s="32"/>
      <c r="U18" s="32" t="s">
        <v>30</v>
      </c>
      <c r="V18" s="39" t="s">
        <v>1</v>
      </c>
      <c r="X18" s="24"/>
      <c r="AC18" s="19"/>
    </row>
    <row r="19" spans="3:29" x14ac:dyDescent="0.25">
      <c r="C19" s="27">
        <v>1</v>
      </c>
      <c r="D19" s="27" t="str">
        <f>Deelnemers2026!D18</f>
        <v>Daan Hamstra</v>
      </c>
      <c r="E19" s="40"/>
      <c r="I19" s="26" t="s">
        <v>31</v>
      </c>
      <c r="J19" s="27">
        <v>2</v>
      </c>
      <c r="K19" s="27"/>
      <c r="L19" s="40"/>
      <c r="N19" s="29" t="s">
        <v>47</v>
      </c>
      <c r="O19" s="27">
        <v>1</v>
      </c>
      <c r="P19" s="27"/>
      <c r="Q19" s="40"/>
      <c r="S19" s="29" t="s">
        <v>57</v>
      </c>
      <c r="T19" s="27">
        <v>1</v>
      </c>
      <c r="U19" s="27"/>
      <c r="V19" s="40"/>
      <c r="X19" s="24"/>
      <c r="AC19" s="19"/>
    </row>
    <row r="20" spans="3:29" x14ac:dyDescent="0.25">
      <c r="C20" s="27">
        <v>2</v>
      </c>
      <c r="D20" s="27" t="str">
        <f>Deelnemers2026!D10</f>
        <v>Mark van Kessel</v>
      </c>
      <c r="E20" s="40"/>
      <c r="I20" s="26" t="s">
        <v>42</v>
      </c>
      <c r="J20" s="27">
        <v>3</v>
      </c>
      <c r="K20" s="27"/>
      <c r="L20" s="40"/>
      <c r="N20" s="29" t="s">
        <v>54</v>
      </c>
      <c r="O20" s="27">
        <v>2</v>
      </c>
      <c r="P20" s="27"/>
      <c r="Q20" s="40"/>
      <c r="S20" s="29" t="s">
        <v>59</v>
      </c>
      <c r="T20" s="27">
        <v>2</v>
      </c>
      <c r="U20" s="27"/>
      <c r="V20" s="40"/>
      <c r="X20" s="24"/>
      <c r="AC20" s="19"/>
    </row>
    <row r="21" spans="3:29" x14ac:dyDescent="0.25">
      <c r="C21" s="27">
        <v>3</v>
      </c>
      <c r="D21" s="27" t="str">
        <f>Deelnemers2026!D20</f>
        <v>Stefan Kerk</v>
      </c>
      <c r="E21" s="40"/>
      <c r="F21" s="53"/>
      <c r="I21" s="26" t="s">
        <v>43</v>
      </c>
      <c r="J21" s="27">
        <v>4</v>
      </c>
      <c r="K21" s="27"/>
      <c r="L21" s="40"/>
      <c r="N21" s="24"/>
      <c r="S21" s="24"/>
      <c r="X21" s="24"/>
      <c r="AC21" s="19"/>
    </row>
    <row r="22" spans="3:29" x14ac:dyDescent="0.25">
      <c r="C22" s="27">
        <v>4</v>
      </c>
      <c r="D22" s="27" t="str">
        <f>Deelnemers2026!D15</f>
        <v>Ton Willems</v>
      </c>
      <c r="E22" s="40"/>
      <c r="N22" s="24"/>
      <c r="X22" s="24"/>
      <c r="AC22" s="19"/>
    </row>
    <row r="23" spans="3:29" x14ac:dyDescent="0.25">
      <c r="C23" s="27">
        <v>5</v>
      </c>
      <c r="D23" s="27" t="str">
        <f>Deelnemers2026!D30</f>
        <v>Dennis Wakelkamp</v>
      </c>
      <c r="E23" s="40"/>
      <c r="I23" s="36"/>
      <c r="J23" s="32"/>
      <c r="K23" s="32" t="s">
        <v>51</v>
      </c>
      <c r="L23" s="39" t="s">
        <v>1</v>
      </c>
      <c r="N23" s="31"/>
      <c r="O23" s="32"/>
      <c r="P23" s="32" t="s">
        <v>26</v>
      </c>
      <c r="Q23" s="39" t="s">
        <v>1</v>
      </c>
      <c r="X23" s="31"/>
      <c r="Y23" s="32"/>
      <c r="Z23" s="32" t="s">
        <v>61</v>
      </c>
      <c r="AA23" s="39" t="s">
        <v>1</v>
      </c>
      <c r="AC23" s="19"/>
    </row>
    <row r="24" spans="3:29" x14ac:dyDescent="0.25">
      <c r="I24" s="26" t="s">
        <v>37</v>
      </c>
      <c r="J24" s="27">
        <v>1</v>
      </c>
      <c r="K24" s="27"/>
      <c r="L24" s="40"/>
      <c r="N24" s="29" t="s">
        <v>48</v>
      </c>
      <c r="O24" s="27">
        <v>1</v>
      </c>
      <c r="P24" s="27"/>
      <c r="Q24" s="40"/>
      <c r="X24" s="29" t="s">
        <v>65</v>
      </c>
      <c r="Y24" s="27">
        <v>1</v>
      </c>
      <c r="Z24" s="27"/>
      <c r="AA24" s="40"/>
      <c r="AC24" s="19"/>
    </row>
    <row r="25" spans="3:29" x14ac:dyDescent="0.25">
      <c r="C25" s="28"/>
      <c r="D25" s="28" t="s">
        <v>13</v>
      </c>
      <c r="E25" s="42" t="s">
        <v>1</v>
      </c>
      <c r="I25" s="26" t="s">
        <v>38</v>
      </c>
      <c r="J25" s="27">
        <v>2</v>
      </c>
      <c r="K25" s="27"/>
      <c r="L25" s="40"/>
      <c r="N25" s="29" t="s">
        <v>55</v>
      </c>
      <c r="O25" s="27">
        <v>2</v>
      </c>
      <c r="P25" s="27"/>
      <c r="Q25" s="40"/>
      <c r="X25" s="29" t="s">
        <v>66</v>
      </c>
      <c r="Y25" s="27">
        <v>2</v>
      </c>
      <c r="Z25" s="27"/>
      <c r="AA25" s="40"/>
      <c r="AC25" s="19"/>
    </row>
    <row r="26" spans="3:29" x14ac:dyDescent="0.25">
      <c r="C26" s="27">
        <v>1</v>
      </c>
      <c r="D26" s="27" t="str">
        <f>Deelnemers2026!D40</f>
        <v>Pascal van Gemert</v>
      </c>
      <c r="E26" s="40"/>
      <c r="I26" s="26" t="s">
        <v>39</v>
      </c>
      <c r="J26" s="27">
        <v>3</v>
      </c>
      <c r="K26" s="27"/>
      <c r="L26" s="40"/>
      <c r="AC26" s="19"/>
    </row>
    <row r="27" spans="3:29" x14ac:dyDescent="0.25">
      <c r="C27" s="27">
        <v>2</v>
      </c>
      <c r="D27" s="27" t="str">
        <f>Deelnemers2026!D12</f>
        <v>Hans Swinkels</v>
      </c>
      <c r="E27" s="40"/>
      <c r="I27" s="26" t="s">
        <v>102</v>
      </c>
      <c r="J27" s="27">
        <v>4</v>
      </c>
      <c r="K27" s="27"/>
      <c r="L27" s="40"/>
      <c r="AC27" s="19"/>
    </row>
    <row r="28" spans="3:29" x14ac:dyDescent="0.25">
      <c r="C28" s="27">
        <v>3</v>
      </c>
      <c r="D28" s="27" t="str">
        <f>Deelnemers2026!D22</f>
        <v>Bram Marinus</v>
      </c>
      <c r="E28" s="40"/>
      <c r="AC28" s="19"/>
    </row>
    <row r="29" spans="3:29" x14ac:dyDescent="0.25">
      <c r="C29" s="27">
        <v>4</v>
      </c>
      <c r="D29" s="27" t="str">
        <f>Deelnemers2026!D25</f>
        <v>Edwin Bakkum</v>
      </c>
      <c r="E29" s="40"/>
      <c r="I29" t="s">
        <v>103</v>
      </c>
      <c r="AC29" s="19"/>
    </row>
    <row r="30" spans="3:29" x14ac:dyDescent="0.25">
      <c r="C30" s="27">
        <v>5</v>
      </c>
      <c r="D30" s="27" t="str">
        <f>Deelnemers2026!D33</f>
        <v>Martijn Bissels</v>
      </c>
      <c r="E30" s="40"/>
      <c r="H30" s="19"/>
      <c r="I30" s="19" t="s">
        <v>126</v>
      </c>
      <c r="J30" s="37"/>
      <c r="K30" s="19"/>
      <c r="L30" s="37"/>
      <c r="M30" s="19"/>
      <c r="N30" s="19" t="s">
        <v>127</v>
      </c>
      <c r="O30" s="19"/>
      <c r="P30" s="19"/>
      <c r="Q30" s="37"/>
      <c r="R30" s="19"/>
      <c r="S30" s="19" t="s">
        <v>128</v>
      </c>
      <c r="T30" s="19"/>
      <c r="U30" s="19"/>
      <c r="V30" s="37"/>
      <c r="W30" s="19"/>
      <c r="X30" s="19" t="s">
        <v>129</v>
      </c>
      <c r="Y30" s="19"/>
      <c r="Z30" s="19"/>
      <c r="AA30" s="37"/>
      <c r="AB30" s="19"/>
      <c r="AC30" s="19"/>
    </row>
    <row r="31" spans="3:29" x14ac:dyDescent="0.25">
      <c r="N31" s="43"/>
      <c r="O31" s="44"/>
      <c r="P31" s="45" t="s">
        <v>27</v>
      </c>
      <c r="Q31" s="46"/>
      <c r="S31" s="43"/>
      <c r="T31" s="44"/>
      <c r="U31" s="45" t="s">
        <v>28</v>
      </c>
      <c r="V31" s="46"/>
      <c r="X31" s="43"/>
      <c r="Y31" s="44"/>
      <c r="Z31" s="45" t="s">
        <v>62</v>
      </c>
      <c r="AA31" s="46"/>
      <c r="AC31" s="19"/>
    </row>
    <row r="32" spans="3:29" x14ac:dyDescent="0.25">
      <c r="C32" s="28"/>
      <c r="D32" s="28" t="s">
        <v>14</v>
      </c>
      <c r="E32" s="42" t="s">
        <v>1</v>
      </c>
      <c r="I32" s="35"/>
      <c r="J32" s="33"/>
      <c r="K32" s="33" t="s">
        <v>20</v>
      </c>
      <c r="L32" s="41" t="s">
        <v>1</v>
      </c>
      <c r="AC32" s="19"/>
    </row>
    <row r="33" spans="3:29" x14ac:dyDescent="0.25">
      <c r="C33" s="27">
        <v>1</v>
      </c>
      <c r="D33" s="27" t="str">
        <f>Deelnemers2026!D24</f>
        <v>David Saunders</v>
      </c>
      <c r="E33" s="40"/>
      <c r="I33" s="26" t="s">
        <v>104</v>
      </c>
      <c r="J33" s="27">
        <v>1</v>
      </c>
      <c r="K33" s="27"/>
      <c r="L33" s="40"/>
      <c r="N33" s="33"/>
      <c r="O33" s="33"/>
      <c r="P33" s="33" t="s">
        <v>73</v>
      </c>
      <c r="Q33" s="41" t="s">
        <v>1</v>
      </c>
      <c r="AC33" s="19"/>
    </row>
    <row r="34" spans="3:29" x14ac:dyDescent="0.25">
      <c r="C34" s="27">
        <v>2</v>
      </c>
      <c r="D34" s="27" t="str">
        <f>Deelnemers2026!D14</f>
        <v>Han van Gemert</v>
      </c>
      <c r="E34" s="40"/>
      <c r="I34" s="26" t="s">
        <v>106</v>
      </c>
      <c r="J34" s="27">
        <v>2</v>
      </c>
      <c r="K34" s="27"/>
      <c r="L34" s="40"/>
      <c r="N34" s="29" t="s">
        <v>67</v>
      </c>
      <c r="O34" s="27">
        <v>1</v>
      </c>
      <c r="P34" s="27"/>
      <c r="Q34" s="40"/>
      <c r="X34" s="33"/>
      <c r="Y34" s="33"/>
      <c r="Z34" s="33" t="s">
        <v>83</v>
      </c>
      <c r="AA34" s="41" t="s">
        <v>1</v>
      </c>
      <c r="AC34" s="19"/>
    </row>
    <row r="35" spans="3:29" x14ac:dyDescent="0.25">
      <c r="C35" s="27">
        <v>3</v>
      </c>
      <c r="D35" s="27" t="str">
        <f>Deelnemers2026!D34</f>
        <v>Joey Chen</v>
      </c>
      <c r="E35" s="40"/>
      <c r="I35" s="26" t="s">
        <v>108</v>
      </c>
      <c r="J35" s="27">
        <v>3</v>
      </c>
      <c r="K35" s="27"/>
      <c r="L35" s="40"/>
      <c r="N35" s="29" t="s">
        <v>71</v>
      </c>
      <c r="O35" s="27">
        <v>2</v>
      </c>
      <c r="P35" s="27"/>
      <c r="Q35" s="40"/>
      <c r="X35" s="29" t="s">
        <v>85</v>
      </c>
      <c r="Y35" s="27">
        <v>1</v>
      </c>
      <c r="Z35" s="27"/>
      <c r="AA35" s="40"/>
      <c r="AC35" s="19"/>
    </row>
    <row r="36" spans="3:29" x14ac:dyDescent="0.25">
      <c r="C36" s="27">
        <v>4</v>
      </c>
      <c r="D36" s="27" t="str">
        <f>Deelnemers2026!D29</f>
        <v>Jori van Falier</v>
      </c>
      <c r="E36" s="40"/>
      <c r="I36" s="26" t="s">
        <v>111</v>
      </c>
      <c r="J36" s="27">
        <v>4</v>
      </c>
      <c r="K36" s="27"/>
      <c r="L36" s="40"/>
      <c r="N36" s="24"/>
      <c r="X36" s="29" t="s">
        <v>86</v>
      </c>
      <c r="Y36" s="27">
        <v>2</v>
      </c>
      <c r="Z36" s="73"/>
      <c r="AA36" s="40"/>
      <c r="AC36" s="19"/>
    </row>
    <row r="37" spans="3:29" x14ac:dyDescent="0.25">
      <c r="C37" s="27">
        <v>5</v>
      </c>
      <c r="D37" s="27" t="str">
        <f>Deelnemers2026!D35</f>
        <v>Johan Verhagen</v>
      </c>
      <c r="E37" s="40"/>
      <c r="N37" s="24"/>
      <c r="AC37" s="19"/>
    </row>
    <row r="38" spans="3:29" x14ac:dyDescent="0.25">
      <c r="I38" s="35"/>
      <c r="J38" s="33"/>
      <c r="K38" s="33" t="s">
        <v>21</v>
      </c>
      <c r="L38" s="41" t="s">
        <v>1</v>
      </c>
      <c r="N38" s="34"/>
      <c r="O38" s="33"/>
      <c r="P38" s="33" t="s">
        <v>74</v>
      </c>
      <c r="Q38" s="41" t="s">
        <v>1</v>
      </c>
      <c r="AC38" s="19"/>
    </row>
    <row r="39" spans="3:29" x14ac:dyDescent="0.25">
      <c r="C39" s="28"/>
      <c r="D39" s="28" t="s">
        <v>15</v>
      </c>
      <c r="E39" s="42" t="s">
        <v>1</v>
      </c>
      <c r="I39" s="26" t="s">
        <v>105</v>
      </c>
      <c r="J39" s="27">
        <v>1</v>
      </c>
      <c r="K39" s="27"/>
      <c r="L39" s="40"/>
      <c r="N39" s="29" t="s">
        <v>68</v>
      </c>
      <c r="O39" s="27">
        <v>1</v>
      </c>
      <c r="P39" s="27"/>
      <c r="Q39" s="40"/>
      <c r="X39" s="34"/>
      <c r="Y39" s="33"/>
      <c r="Z39" s="33" t="s">
        <v>84</v>
      </c>
      <c r="AA39" s="41" t="s">
        <v>1</v>
      </c>
      <c r="AC39" s="19"/>
    </row>
    <row r="40" spans="3:29" x14ac:dyDescent="0.25">
      <c r="C40" s="27">
        <v>1</v>
      </c>
      <c r="D40" s="27" t="str">
        <f>Deelnemers2026!D26</f>
        <v>Cemilcan Simsek</v>
      </c>
      <c r="E40" s="40"/>
      <c r="I40" s="26" t="s">
        <v>107</v>
      </c>
      <c r="J40" s="27">
        <v>2</v>
      </c>
      <c r="K40" s="27"/>
      <c r="L40" s="40"/>
      <c r="N40" s="29" t="s">
        <v>70</v>
      </c>
      <c r="O40" s="27">
        <v>2</v>
      </c>
      <c r="P40" s="27"/>
      <c r="Q40" s="40"/>
      <c r="X40" s="29" t="s">
        <v>79</v>
      </c>
      <c r="Y40" s="27">
        <v>1</v>
      </c>
      <c r="Z40" s="27"/>
      <c r="AA40" s="40"/>
      <c r="AC40" s="19"/>
    </row>
    <row r="41" spans="3:29" x14ac:dyDescent="0.25">
      <c r="C41" s="27">
        <v>2</v>
      </c>
      <c r="D41" s="27" t="str">
        <f>Deelnemers2026!D17</f>
        <v>Marc Dijstelbloem</v>
      </c>
      <c r="E41" s="40"/>
      <c r="I41" s="26" t="s">
        <v>109</v>
      </c>
      <c r="J41" s="27">
        <v>3</v>
      </c>
      <c r="K41" s="27"/>
      <c r="L41" s="40"/>
      <c r="N41" s="24"/>
      <c r="R41" s="59"/>
      <c r="S41" s="60"/>
      <c r="T41" s="59"/>
      <c r="U41" s="59"/>
      <c r="V41" s="61"/>
      <c r="W41" s="59"/>
      <c r="X41" s="29" t="s">
        <v>80</v>
      </c>
      <c r="Y41" s="27">
        <v>2</v>
      </c>
      <c r="Z41" s="27"/>
      <c r="AA41" s="40"/>
      <c r="AC41" s="19"/>
    </row>
    <row r="42" spans="3:29" x14ac:dyDescent="0.25">
      <c r="C42" s="27">
        <v>3</v>
      </c>
      <c r="D42" s="27" t="str">
        <f>Deelnemers2026!D36</f>
        <v>Tim Bodar</v>
      </c>
      <c r="E42" s="40"/>
      <c r="I42" s="26" t="s">
        <v>110</v>
      </c>
      <c r="J42" s="27">
        <v>4</v>
      </c>
      <c r="K42" s="27"/>
      <c r="L42" s="40"/>
      <c r="N42" s="24"/>
      <c r="R42" s="59"/>
      <c r="S42" s="60"/>
      <c r="T42" s="59"/>
      <c r="U42" s="59"/>
      <c r="V42" s="61"/>
      <c r="W42" s="59"/>
      <c r="X42" s="59"/>
      <c r="Y42" s="59"/>
      <c r="Z42" s="59"/>
      <c r="AA42" s="61"/>
      <c r="AC42" s="19"/>
    </row>
    <row r="43" spans="3:29" x14ac:dyDescent="0.25">
      <c r="C43" s="27">
        <v>4</v>
      </c>
      <c r="D43" s="27" t="str">
        <f>Deelnemers2026!D31</f>
        <v>Robert Wielink</v>
      </c>
      <c r="E43" s="40"/>
      <c r="N43" s="62"/>
      <c r="O43" s="63"/>
      <c r="P43" s="63"/>
      <c r="Q43" s="64"/>
      <c r="R43" s="59"/>
      <c r="S43" s="62"/>
      <c r="T43" s="63"/>
      <c r="U43" s="63"/>
      <c r="V43" s="64"/>
      <c r="W43" s="59"/>
      <c r="X43" s="60"/>
      <c r="Y43" s="59"/>
      <c r="Z43" s="59"/>
      <c r="AA43" s="61"/>
      <c r="AC43" s="19"/>
    </row>
    <row r="44" spans="3:29" x14ac:dyDescent="0.25">
      <c r="C44" s="27">
        <v>5</v>
      </c>
      <c r="D44" s="27"/>
      <c r="E44" s="40"/>
      <c r="I44" t="s">
        <v>103</v>
      </c>
      <c r="AC44" s="19"/>
    </row>
    <row r="45" spans="3:29" x14ac:dyDescent="0.25">
      <c r="H45" s="19"/>
      <c r="I45" s="19" t="s">
        <v>126</v>
      </c>
      <c r="J45" s="37"/>
      <c r="K45" s="19"/>
      <c r="L45" s="37"/>
      <c r="M45" s="19"/>
      <c r="N45" s="19" t="s">
        <v>127</v>
      </c>
      <c r="O45" s="19"/>
      <c r="P45" s="19"/>
      <c r="Q45" s="37"/>
      <c r="R45" s="19"/>
      <c r="S45" s="19" t="s">
        <v>128</v>
      </c>
      <c r="T45" s="19"/>
      <c r="U45" s="19"/>
      <c r="V45" s="37"/>
      <c r="W45" s="19"/>
      <c r="X45" s="19" t="s">
        <v>129</v>
      </c>
      <c r="Y45" s="19"/>
      <c r="Z45" s="19"/>
      <c r="AA45" s="37"/>
      <c r="AB45" s="19"/>
      <c r="AC45" s="19"/>
    </row>
    <row r="46" spans="3:29" x14ac:dyDescent="0.25">
      <c r="C46" s="28"/>
      <c r="D46" s="28" t="s">
        <v>19</v>
      </c>
      <c r="E46" s="42" t="s">
        <v>1</v>
      </c>
      <c r="H46" s="59"/>
      <c r="I46" s="66"/>
      <c r="J46" s="59"/>
      <c r="K46" s="59"/>
      <c r="L46" s="61"/>
      <c r="M46" s="59"/>
      <c r="N46" s="43"/>
      <c r="O46" s="44"/>
      <c r="P46" s="45" t="s">
        <v>27</v>
      </c>
      <c r="Q46" s="46"/>
      <c r="S46" s="43"/>
      <c r="T46" s="44"/>
      <c r="U46" s="45" t="s">
        <v>28</v>
      </c>
      <c r="V46" s="46"/>
      <c r="X46" s="43"/>
      <c r="Y46" s="44"/>
      <c r="Z46" s="45" t="s">
        <v>62</v>
      </c>
      <c r="AA46" s="46"/>
      <c r="AC46" s="19"/>
    </row>
    <row r="47" spans="3:29" x14ac:dyDescent="0.25">
      <c r="C47" s="27">
        <v>1</v>
      </c>
      <c r="D47" s="27" t="str">
        <f>Deelnemers2026!D27</f>
        <v>Alexandra Cano</v>
      </c>
      <c r="E47" s="40"/>
      <c r="H47" s="59"/>
      <c r="I47" s="69"/>
      <c r="J47" s="70"/>
      <c r="K47" s="71" t="s">
        <v>169</v>
      </c>
      <c r="L47" s="72" t="s">
        <v>1</v>
      </c>
      <c r="M47" s="59"/>
      <c r="N47" s="60"/>
      <c r="O47" s="59"/>
      <c r="P47" s="59"/>
      <c r="Q47" s="61"/>
      <c r="R47" s="59"/>
      <c r="S47" s="59"/>
      <c r="T47" s="59"/>
      <c r="U47" s="59"/>
      <c r="V47" s="61"/>
      <c r="W47" s="59"/>
      <c r="X47" s="60"/>
      <c r="Y47" s="59"/>
      <c r="Z47" s="59"/>
      <c r="AA47" s="61"/>
      <c r="AC47" s="19"/>
    </row>
    <row r="48" spans="3:29" x14ac:dyDescent="0.25">
      <c r="C48" s="27">
        <v>2</v>
      </c>
      <c r="D48" s="27" t="str">
        <f>Deelnemers2026!D19</f>
        <v>Erik van Kempen</v>
      </c>
      <c r="E48" s="40"/>
      <c r="H48" s="59"/>
      <c r="I48" s="26" t="s">
        <v>118</v>
      </c>
      <c r="J48" s="51"/>
      <c r="K48" s="51"/>
      <c r="L48" s="18"/>
      <c r="M48" s="59"/>
      <c r="N48" s="62"/>
      <c r="O48" s="63"/>
      <c r="P48" s="63"/>
      <c r="Q48" s="64"/>
      <c r="R48" s="59"/>
      <c r="S48" s="59"/>
      <c r="T48" s="59"/>
      <c r="U48" s="59"/>
      <c r="V48" s="61"/>
      <c r="W48" s="59"/>
      <c r="X48" s="62"/>
      <c r="Y48" s="63"/>
      <c r="Z48" s="63"/>
      <c r="AA48" s="64"/>
      <c r="AC48" s="19"/>
    </row>
    <row r="49" spans="3:29" x14ac:dyDescent="0.25">
      <c r="C49" s="27">
        <v>3</v>
      </c>
      <c r="D49" s="27" t="str">
        <f>Deelnemers2026!D37</f>
        <v>Michał Janus</v>
      </c>
      <c r="E49" s="40"/>
      <c r="F49" s="54"/>
      <c r="H49" s="59"/>
      <c r="I49" s="26" t="s">
        <v>119</v>
      </c>
      <c r="J49" s="51"/>
      <c r="K49" s="51"/>
      <c r="L49" s="18"/>
      <c r="M49" s="59"/>
      <c r="N49" s="71"/>
      <c r="O49" s="71"/>
      <c r="P49" s="71" t="s">
        <v>173</v>
      </c>
      <c r="Q49" s="74" t="s">
        <v>1</v>
      </c>
      <c r="X49" s="25"/>
      <c r="AC49" s="19"/>
    </row>
    <row r="50" spans="3:29" x14ac:dyDescent="0.25">
      <c r="C50" s="27">
        <v>4</v>
      </c>
      <c r="D50" s="27" t="str">
        <f>Deelnemers2026!D32</f>
        <v>Henk coppens</v>
      </c>
      <c r="E50" s="40"/>
      <c r="H50" s="59"/>
      <c r="I50" s="26" t="s">
        <v>174</v>
      </c>
      <c r="J50" s="51"/>
      <c r="K50" s="51"/>
      <c r="L50" s="18"/>
      <c r="M50" s="59"/>
      <c r="N50" s="29" t="s">
        <v>179</v>
      </c>
      <c r="O50" s="27">
        <v>1</v>
      </c>
      <c r="P50" s="27"/>
      <c r="Q50" s="40"/>
      <c r="AC50" s="19"/>
    </row>
    <row r="51" spans="3:29" x14ac:dyDescent="0.25">
      <c r="C51" s="27">
        <v>5</v>
      </c>
      <c r="D51" s="27"/>
      <c r="E51" s="40"/>
      <c r="H51" s="59"/>
      <c r="I51" s="26" t="s">
        <v>175</v>
      </c>
      <c r="J51" s="67"/>
      <c r="K51" s="67"/>
      <c r="L51" s="68"/>
      <c r="M51" s="59"/>
      <c r="N51" s="29" t="s">
        <v>180</v>
      </c>
      <c r="O51" s="27">
        <v>2</v>
      </c>
      <c r="P51" s="27"/>
      <c r="Q51" s="40"/>
      <c r="AC51" s="19"/>
    </row>
    <row r="52" spans="3:29" x14ac:dyDescent="0.25">
      <c r="H52" s="59"/>
      <c r="I52" s="66"/>
      <c r="J52" s="59"/>
      <c r="K52" s="59"/>
      <c r="L52" s="61"/>
      <c r="M52" s="59"/>
      <c r="N52" s="24"/>
      <c r="AC52" s="19"/>
    </row>
    <row r="53" spans="3:29" x14ac:dyDescent="0.25">
      <c r="C53" s="28"/>
      <c r="D53" s="28" t="s">
        <v>100</v>
      </c>
      <c r="E53" s="42" t="s">
        <v>1</v>
      </c>
      <c r="H53" s="59"/>
      <c r="I53" s="69"/>
      <c r="J53" s="70"/>
      <c r="K53" s="71" t="s">
        <v>170</v>
      </c>
      <c r="L53" s="72" t="s">
        <v>1</v>
      </c>
      <c r="M53" s="59"/>
      <c r="N53" s="24"/>
      <c r="AC53" s="19"/>
    </row>
    <row r="54" spans="3:29" x14ac:dyDescent="0.25">
      <c r="C54" s="27">
        <v>1</v>
      </c>
      <c r="D54" t="str">
        <f>Deelnemers2026!D41</f>
        <v>Gerald van Berkel</v>
      </c>
      <c r="E54" s="40"/>
      <c r="H54" s="59"/>
      <c r="I54" s="26" t="s">
        <v>112</v>
      </c>
      <c r="J54" s="51"/>
      <c r="K54" s="51"/>
      <c r="L54" s="18"/>
      <c r="M54" s="59"/>
      <c r="N54" s="75"/>
      <c r="O54" s="71"/>
      <c r="P54" s="71" t="s">
        <v>24</v>
      </c>
      <c r="Q54" s="74" t="s">
        <v>1</v>
      </c>
      <c r="S54" s="71"/>
      <c r="T54" s="71"/>
      <c r="U54" s="71" t="s">
        <v>29</v>
      </c>
      <c r="V54" s="74" t="s">
        <v>1</v>
      </c>
      <c r="AC54" s="19"/>
    </row>
    <row r="55" spans="3:29" x14ac:dyDescent="0.25">
      <c r="C55" s="27">
        <v>2</v>
      </c>
      <c r="D55" s="27" t="str">
        <f>Deelnemers2026!D23</f>
        <v>Paulus van Berkel</v>
      </c>
      <c r="E55" s="40"/>
      <c r="H55" s="59"/>
      <c r="I55" s="26" t="s">
        <v>113</v>
      </c>
      <c r="J55" s="51"/>
      <c r="K55" s="51"/>
      <c r="L55" s="18"/>
      <c r="M55" s="59"/>
      <c r="N55" s="29" t="s">
        <v>181</v>
      </c>
      <c r="O55" s="27">
        <v>1</v>
      </c>
      <c r="P55" s="27"/>
      <c r="Q55" s="40"/>
      <c r="S55" s="29" t="s">
        <v>187</v>
      </c>
      <c r="T55" s="27">
        <v>1</v>
      </c>
      <c r="U55" s="27"/>
      <c r="V55" s="40"/>
      <c r="AC55" s="19"/>
    </row>
    <row r="56" spans="3:29" x14ac:dyDescent="0.25">
      <c r="C56" s="27">
        <v>3</v>
      </c>
      <c r="D56" s="27" t="str">
        <f>Deelnemers2026!D38</f>
        <v>Michiel Rijkers</v>
      </c>
      <c r="E56" s="40"/>
      <c r="H56" s="59"/>
      <c r="I56" s="26" t="s">
        <v>120</v>
      </c>
      <c r="J56" s="51"/>
      <c r="K56" s="51"/>
      <c r="L56" s="18"/>
      <c r="M56" s="59"/>
      <c r="N56" s="29" t="s">
        <v>182</v>
      </c>
      <c r="O56" s="27">
        <v>2</v>
      </c>
      <c r="P56" s="27"/>
      <c r="Q56" s="40"/>
      <c r="S56" s="29" t="s">
        <v>188</v>
      </c>
      <c r="T56" s="27">
        <v>2</v>
      </c>
      <c r="U56" s="27"/>
      <c r="V56" s="40"/>
      <c r="X56" s="71"/>
      <c r="Y56" s="71"/>
      <c r="Z56" s="71" t="s">
        <v>60</v>
      </c>
      <c r="AA56" s="74" t="s">
        <v>1</v>
      </c>
      <c r="AC56" s="19"/>
    </row>
    <row r="57" spans="3:29" x14ac:dyDescent="0.25">
      <c r="C57" s="27">
        <v>4</v>
      </c>
      <c r="D57" s="27" t="str">
        <f>Deelnemers2026!D39</f>
        <v>Jelle Bot</v>
      </c>
      <c r="E57" s="40"/>
      <c r="H57" s="59"/>
      <c r="I57" s="26" t="s">
        <v>176</v>
      </c>
      <c r="J57" s="67"/>
      <c r="K57" s="67"/>
      <c r="L57" s="68"/>
      <c r="M57" s="59"/>
      <c r="N57" s="24"/>
      <c r="S57" s="24"/>
      <c r="X57" s="29" t="s">
        <v>63</v>
      </c>
      <c r="Y57" s="27">
        <v>1</v>
      </c>
      <c r="Z57" s="73"/>
      <c r="AA57" s="40"/>
      <c r="AC57" s="19"/>
    </row>
    <row r="58" spans="3:29" x14ac:dyDescent="0.25">
      <c r="C58" s="27">
        <v>5</v>
      </c>
      <c r="D58" s="27"/>
      <c r="E58" s="40"/>
      <c r="H58" s="59"/>
      <c r="I58" s="66"/>
      <c r="J58" s="59"/>
      <c r="K58" s="59"/>
      <c r="L58" s="61"/>
      <c r="M58" s="59"/>
      <c r="N58" s="24"/>
      <c r="S58" s="24"/>
      <c r="X58" s="29" t="s">
        <v>64</v>
      </c>
      <c r="Y58" s="27">
        <v>2</v>
      </c>
      <c r="Z58" s="27"/>
      <c r="AA58" s="40"/>
      <c r="AC58" s="19"/>
    </row>
    <row r="59" spans="3:29" x14ac:dyDescent="0.25">
      <c r="C59" s="57"/>
      <c r="D59" s="57"/>
      <c r="E59" s="58"/>
      <c r="H59" s="59"/>
      <c r="I59" s="69"/>
      <c r="J59" s="70"/>
      <c r="K59" s="71" t="s">
        <v>171</v>
      </c>
      <c r="L59" s="72" t="s">
        <v>1</v>
      </c>
      <c r="M59" s="59"/>
      <c r="N59" s="75"/>
      <c r="O59" s="71"/>
      <c r="P59" s="71" t="s">
        <v>25</v>
      </c>
      <c r="Q59" s="74" t="s">
        <v>1</v>
      </c>
      <c r="S59" s="75"/>
      <c r="T59" s="71"/>
      <c r="U59" s="71" t="s">
        <v>30</v>
      </c>
      <c r="V59" s="74" t="s">
        <v>1</v>
      </c>
      <c r="X59" s="24"/>
      <c r="AC59" s="19"/>
    </row>
    <row r="60" spans="3:29" x14ac:dyDescent="0.25">
      <c r="C60" s="57"/>
      <c r="D60" s="57"/>
      <c r="E60" s="58"/>
      <c r="H60" s="59"/>
      <c r="I60" s="26" t="s">
        <v>114</v>
      </c>
      <c r="J60" s="51"/>
      <c r="K60" s="51"/>
      <c r="L60" s="18"/>
      <c r="M60" s="59"/>
      <c r="N60" s="29" t="s">
        <v>183</v>
      </c>
      <c r="O60" s="27">
        <v>1</v>
      </c>
      <c r="P60" s="27"/>
      <c r="Q60" s="40"/>
      <c r="S60" s="29" t="s">
        <v>189</v>
      </c>
      <c r="T60" s="27">
        <v>1</v>
      </c>
      <c r="U60" s="27"/>
      <c r="V60" s="40"/>
      <c r="X60" s="24"/>
      <c r="AC60" s="19"/>
    </row>
    <row r="61" spans="3:29" x14ac:dyDescent="0.25">
      <c r="C61" s="57"/>
      <c r="D61" s="57"/>
      <c r="E61" s="58"/>
      <c r="H61" s="59"/>
      <c r="I61" s="26" t="s">
        <v>115</v>
      </c>
      <c r="J61" s="51"/>
      <c r="K61" s="51"/>
      <c r="L61" s="18"/>
      <c r="M61" s="59"/>
      <c r="N61" s="29" t="s">
        <v>184</v>
      </c>
      <c r="O61" s="27">
        <v>2</v>
      </c>
      <c r="P61" s="27"/>
      <c r="Q61" s="40"/>
      <c r="S61" s="29" t="s">
        <v>190</v>
      </c>
      <c r="T61" s="27">
        <v>2</v>
      </c>
      <c r="U61" s="27"/>
      <c r="V61" s="40"/>
      <c r="X61" s="24"/>
      <c r="AC61" s="19"/>
    </row>
    <row r="62" spans="3:29" x14ac:dyDescent="0.25">
      <c r="C62" s="57"/>
      <c r="D62" s="57"/>
      <c r="E62" s="58"/>
      <c r="H62" s="59"/>
      <c r="I62" s="26" t="s">
        <v>121</v>
      </c>
      <c r="J62" s="51"/>
      <c r="K62" s="51"/>
      <c r="L62" s="18"/>
      <c r="M62" s="59"/>
      <c r="N62" s="24"/>
      <c r="S62" s="24"/>
      <c r="X62" s="24"/>
      <c r="AC62" s="19"/>
    </row>
    <row r="63" spans="3:29" x14ac:dyDescent="0.25">
      <c r="C63" s="57"/>
      <c r="D63" s="57"/>
      <c r="E63" s="58"/>
      <c r="H63" s="59"/>
      <c r="I63" s="26" t="s">
        <v>177</v>
      </c>
      <c r="J63" s="67"/>
      <c r="K63" s="67"/>
      <c r="L63" s="68"/>
      <c r="M63" s="59"/>
      <c r="N63" s="24"/>
      <c r="X63" s="24"/>
      <c r="AC63" s="19"/>
    </row>
    <row r="64" spans="3:29" x14ac:dyDescent="0.25">
      <c r="I64" s="65"/>
      <c r="J64" s="57"/>
      <c r="K64" s="57"/>
      <c r="L64" s="58"/>
      <c r="N64" s="75"/>
      <c r="O64" s="71"/>
      <c r="P64" s="71" t="s">
        <v>26</v>
      </c>
      <c r="Q64" s="74" t="s">
        <v>1</v>
      </c>
      <c r="X64" s="75"/>
      <c r="Y64" s="71"/>
      <c r="Z64" s="71" t="s">
        <v>61</v>
      </c>
      <c r="AA64" s="74" t="s">
        <v>1</v>
      </c>
      <c r="AC64" s="19"/>
    </row>
    <row r="65" spans="2:29" x14ac:dyDescent="0.25">
      <c r="I65" s="69"/>
      <c r="J65" s="70"/>
      <c r="K65" s="71" t="s">
        <v>172</v>
      </c>
      <c r="L65" s="72" t="s">
        <v>1</v>
      </c>
      <c r="N65" s="29" t="s">
        <v>185</v>
      </c>
      <c r="O65" s="27">
        <v>1</v>
      </c>
      <c r="P65" s="27"/>
      <c r="Q65" s="40"/>
      <c r="X65" s="29" t="s">
        <v>65</v>
      </c>
      <c r="Y65" s="27">
        <v>1</v>
      </c>
      <c r="Z65" s="27"/>
      <c r="AA65" s="40"/>
      <c r="AC65" s="19"/>
    </row>
    <row r="66" spans="2:29" x14ac:dyDescent="0.25">
      <c r="I66" s="26" t="s">
        <v>116</v>
      </c>
      <c r="J66" s="51"/>
      <c r="K66" s="51"/>
      <c r="L66" s="18"/>
      <c r="N66" s="29" t="s">
        <v>186</v>
      </c>
      <c r="O66" s="27">
        <v>2</v>
      </c>
      <c r="P66" s="27"/>
      <c r="Q66" s="40"/>
      <c r="X66" s="29" t="s">
        <v>66</v>
      </c>
      <c r="Y66" s="27">
        <v>2</v>
      </c>
      <c r="Z66" s="27"/>
      <c r="AA66" s="40"/>
      <c r="AC66" s="19"/>
    </row>
    <row r="67" spans="2:29" x14ac:dyDescent="0.25">
      <c r="I67" s="26" t="s">
        <v>117</v>
      </c>
      <c r="J67" s="51"/>
      <c r="K67" s="51"/>
      <c r="L67" s="18"/>
      <c r="N67" s="24"/>
      <c r="X67" s="24"/>
      <c r="AC67" s="19"/>
    </row>
    <row r="68" spans="2:29" x14ac:dyDescent="0.25">
      <c r="I68" s="26" t="s">
        <v>122</v>
      </c>
      <c r="J68" s="51"/>
      <c r="K68" s="51"/>
      <c r="L68" s="18"/>
      <c r="N68" s="24"/>
      <c r="X68" s="24"/>
      <c r="AC68" s="19"/>
    </row>
    <row r="69" spans="2:29" x14ac:dyDescent="0.25">
      <c r="I69" s="26" t="s">
        <v>178</v>
      </c>
      <c r="J69" s="67"/>
      <c r="K69" s="67"/>
      <c r="L69" s="68"/>
      <c r="AC69" s="19"/>
    </row>
    <row r="70" spans="2:29" x14ac:dyDescent="0.25">
      <c r="I70" s="25" t="s">
        <v>168</v>
      </c>
      <c r="J70" s="38"/>
      <c r="L70"/>
      <c r="AC70" s="19"/>
    </row>
    <row r="71" spans="2:29" x14ac:dyDescent="0.25">
      <c r="C71" t="s">
        <v>132</v>
      </c>
      <c r="I71" t="s">
        <v>103</v>
      </c>
      <c r="J71" s="38"/>
      <c r="L71"/>
      <c r="AC71" s="19"/>
    </row>
    <row r="72" spans="2:29" x14ac:dyDescent="0.25">
      <c r="B72" s="23"/>
      <c r="C72" s="19" t="s">
        <v>125</v>
      </c>
      <c r="D72" s="19"/>
      <c r="E72" s="19"/>
      <c r="F72" s="23"/>
      <c r="H72" s="19"/>
      <c r="I72" s="19" t="s">
        <v>126</v>
      </c>
      <c r="J72" s="37"/>
      <c r="K72" s="19"/>
      <c r="L72" s="37"/>
      <c r="M72" s="19"/>
      <c r="N72" s="19" t="s">
        <v>127</v>
      </c>
      <c r="O72" s="19"/>
      <c r="P72" s="19"/>
      <c r="Q72" s="37"/>
      <c r="R72" s="19"/>
      <c r="S72" s="19" t="s">
        <v>128</v>
      </c>
      <c r="T72" s="19"/>
      <c r="U72" s="19"/>
      <c r="V72" s="37"/>
      <c r="W72" s="19"/>
      <c r="X72" s="19" t="s">
        <v>129</v>
      </c>
      <c r="Y72" s="19"/>
      <c r="Z72" s="19"/>
      <c r="AA72" s="37"/>
      <c r="AB72" s="19"/>
      <c r="AC72" s="19"/>
    </row>
    <row r="78" spans="2:29" s="19" customFormat="1" hidden="1" x14ac:dyDescent="0.25">
      <c r="E78" s="37"/>
      <c r="H78"/>
      <c r="I78" s="22"/>
      <c r="J78"/>
      <c r="K78"/>
      <c r="L78" s="38"/>
      <c r="M78"/>
      <c r="N78"/>
      <c r="O78"/>
      <c r="P78"/>
      <c r="Q78" s="38"/>
      <c r="R78"/>
      <c r="S78"/>
      <c r="T78"/>
      <c r="U78"/>
      <c r="V78" s="38"/>
      <c r="W78"/>
      <c r="X78"/>
      <c r="Y78"/>
      <c r="Z78"/>
      <c r="AA78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8"/>
  <sheetViews>
    <sheetView showGridLines="0" topLeftCell="A11" zoomScale="71" zoomScaleNormal="90" workbookViewId="0">
      <selection activeCell="K60" sqref="K60"/>
    </sheetView>
  </sheetViews>
  <sheetFormatPr defaultColWidth="0" defaultRowHeight="15" zeroHeight="1" x14ac:dyDescent="0.25"/>
  <cols>
    <col min="1" max="1" width="3.140625" style="19" customWidth="1"/>
    <col min="2" max="2" width="1.42578125" customWidth="1"/>
    <col min="3" max="3" width="2.7109375" customWidth="1"/>
    <col min="4" max="4" width="21.42578125" customWidth="1"/>
    <col min="5" max="5" width="3.7109375" style="38" customWidth="1"/>
    <col min="6" max="6" width="4.7109375" customWidth="1"/>
    <col min="7" max="7" width="2.7109375" style="19" customWidth="1"/>
    <col min="8" max="8" width="2.7109375" customWidth="1"/>
    <col min="9" max="9" width="4.7109375" style="22" customWidth="1"/>
    <col min="10" max="10" width="2.7109375" customWidth="1"/>
    <col min="11" max="11" width="20.7109375" customWidth="1"/>
    <col min="12" max="12" width="3.7109375" style="38" customWidth="1"/>
    <col min="13" max="14" width="4.7109375" customWidth="1"/>
    <col min="15" max="15" width="2.7109375" customWidth="1"/>
    <col min="16" max="16" width="20.7109375" customWidth="1"/>
    <col min="17" max="17" width="3.7109375" style="38" customWidth="1"/>
    <col min="18" max="18" width="4.7109375" customWidth="1"/>
    <col min="19" max="19" width="5.7109375" customWidth="1"/>
    <col min="20" max="20" width="2.7109375" customWidth="1"/>
    <col min="21" max="21" width="20.7109375" customWidth="1"/>
    <col min="22" max="22" width="3.7109375" style="38" customWidth="1"/>
    <col min="23" max="23" width="4.7109375" customWidth="1"/>
    <col min="24" max="24" width="5.7109375" customWidth="1"/>
    <col min="25" max="25" width="2.7109375" customWidth="1"/>
    <col min="26" max="26" width="20.7109375" customWidth="1"/>
    <col min="27" max="27" width="3.7109375" style="38" customWidth="1"/>
    <col min="28" max="28" width="9.140625" customWidth="1"/>
    <col min="29" max="29" width="3.7109375" customWidth="1"/>
    <col min="30" max="16384" width="9.140625" hidden="1"/>
  </cols>
  <sheetData>
    <row r="1" spans="2:29" x14ac:dyDescent="0.25">
      <c r="B1" s="19"/>
      <c r="C1" s="19"/>
      <c r="D1" s="19"/>
      <c r="E1" s="37"/>
      <c r="F1" s="19"/>
      <c r="H1" s="19"/>
      <c r="I1" s="23"/>
      <c r="J1" s="19"/>
      <c r="K1" s="19"/>
      <c r="L1" s="37"/>
      <c r="M1" s="19"/>
      <c r="N1" s="19"/>
      <c r="O1" s="19"/>
      <c r="P1" s="19"/>
      <c r="Q1" s="37"/>
      <c r="R1" s="19"/>
      <c r="S1" s="19"/>
      <c r="T1" s="19"/>
      <c r="U1" s="19"/>
      <c r="V1" s="37"/>
      <c r="W1" s="19"/>
      <c r="X1" s="19"/>
      <c r="Y1" s="19"/>
      <c r="Z1" s="19"/>
      <c r="AA1" s="37"/>
      <c r="AB1" s="19"/>
      <c r="AC1" s="19"/>
    </row>
    <row r="2" spans="2:29" ht="31.5" customHeight="1" x14ac:dyDescent="0.45">
      <c r="D2" s="20" t="s">
        <v>17</v>
      </c>
      <c r="G2"/>
      <c r="K2" s="21"/>
      <c r="AB2" s="52">
        <v>45675</v>
      </c>
      <c r="AC2" s="19"/>
    </row>
    <row r="3" spans="2:29" x14ac:dyDescent="0.25">
      <c r="B3" s="19"/>
      <c r="C3" s="19"/>
      <c r="D3" s="19"/>
      <c r="E3" s="37"/>
      <c r="F3" s="19"/>
      <c r="H3" s="23"/>
      <c r="I3" s="23"/>
      <c r="J3" s="19"/>
      <c r="K3" s="19"/>
      <c r="L3" s="37"/>
      <c r="M3" s="19"/>
      <c r="N3" s="19"/>
      <c r="O3" s="19"/>
      <c r="P3" s="19"/>
      <c r="Q3" s="37"/>
      <c r="R3" s="19"/>
      <c r="S3" s="19"/>
      <c r="T3" s="19"/>
      <c r="U3" s="19"/>
      <c r="V3" s="37"/>
      <c r="W3" s="19"/>
      <c r="X3" s="19"/>
      <c r="Y3" s="19"/>
      <c r="Z3" s="19"/>
      <c r="AA3" s="37"/>
      <c r="AB3" s="19"/>
      <c r="AC3" s="19"/>
    </row>
    <row r="4" spans="2:29" x14ac:dyDescent="0.25">
      <c r="C4" s="28"/>
      <c r="D4" s="28" t="s">
        <v>10</v>
      </c>
      <c r="E4" s="42" t="s">
        <v>1</v>
      </c>
      <c r="AC4" s="19"/>
    </row>
    <row r="5" spans="2:29" x14ac:dyDescent="0.25">
      <c r="C5" s="27">
        <v>1</v>
      </c>
      <c r="D5" s="27"/>
      <c r="E5" s="40">
        <v>1</v>
      </c>
      <c r="I5" s="36"/>
      <c r="J5" s="32"/>
      <c r="K5" s="32" t="s">
        <v>16</v>
      </c>
      <c r="L5" s="39" t="s">
        <v>1</v>
      </c>
      <c r="N5" s="43"/>
      <c r="O5" s="44"/>
      <c r="P5" s="45" t="s">
        <v>27</v>
      </c>
      <c r="Q5" s="46"/>
      <c r="S5" s="43"/>
      <c r="T5" s="44"/>
      <c r="U5" s="45" t="s">
        <v>28</v>
      </c>
      <c r="V5" s="46"/>
      <c r="X5" s="43"/>
      <c r="Y5" s="44"/>
      <c r="Z5" s="45" t="s">
        <v>62</v>
      </c>
      <c r="AA5" s="46"/>
      <c r="AC5" s="19"/>
    </row>
    <row r="6" spans="2:29" x14ac:dyDescent="0.25">
      <c r="C6" s="27">
        <v>2</v>
      </c>
      <c r="E6" s="40">
        <v>2</v>
      </c>
      <c r="I6" s="26" t="s">
        <v>34</v>
      </c>
      <c r="J6" s="27">
        <v>1</v>
      </c>
      <c r="K6" s="27">
        <f>D5</f>
        <v>0</v>
      </c>
      <c r="L6" s="40">
        <v>2</v>
      </c>
      <c r="AC6" s="19"/>
    </row>
    <row r="7" spans="2:29" x14ac:dyDescent="0.25">
      <c r="C7" s="27">
        <v>3</v>
      </c>
      <c r="D7" s="27"/>
      <c r="E7" s="40">
        <v>4</v>
      </c>
      <c r="I7" s="26" t="s">
        <v>101</v>
      </c>
      <c r="J7" s="27">
        <v>2</v>
      </c>
      <c r="K7" s="27">
        <f>D54</f>
        <v>0</v>
      </c>
      <c r="L7" s="40">
        <v>1</v>
      </c>
      <c r="AC7" s="19"/>
    </row>
    <row r="8" spans="2:29" x14ac:dyDescent="0.25">
      <c r="C8" s="27">
        <v>4</v>
      </c>
      <c r="D8" s="27"/>
      <c r="E8" s="40">
        <v>3</v>
      </c>
      <c r="I8" s="26" t="s">
        <v>40</v>
      </c>
      <c r="J8" s="27">
        <v>3</v>
      </c>
      <c r="K8" s="27">
        <f>D13</f>
        <v>0</v>
      </c>
      <c r="L8" s="40">
        <v>4</v>
      </c>
      <c r="N8" s="32"/>
      <c r="O8" s="32"/>
      <c r="P8" s="32" t="s">
        <v>23</v>
      </c>
      <c r="Q8" s="39" t="s">
        <v>1</v>
      </c>
      <c r="X8" s="25"/>
      <c r="AC8" s="19"/>
    </row>
    <row r="9" spans="2:29" x14ac:dyDescent="0.25">
      <c r="C9" s="27">
        <v>5</v>
      </c>
      <c r="D9" s="27"/>
      <c r="E9" s="40">
        <v>5</v>
      </c>
      <c r="I9" s="26" t="s">
        <v>44</v>
      </c>
      <c r="J9" s="27">
        <v>4</v>
      </c>
      <c r="K9" s="27">
        <f>D48</f>
        <v>0</v>
      </c>
      <c r="L9" s="40">
        <v>3</v>
      </c>
      <c r="N9" s="29" t="s">
        <v>45</v>
      </c>
      <c r="O9" s="27">
        <v>1</v>
      </c>
      <c r="P9" s="27">
        <f>K7</f>
        <v>0</v>
      </c>
      <c r="Q9" s="40">
        <v>1</v>
      </c>
      <c r="AC9" s="19"/>
    </row>
    <row r="10" spans="2:29" x14ac:dyDescent="0.25">
      <c r="N10" s="29" t="s">
        <v>53</v>
      </c>
      <c r="O10" s="27">
        <v>2</v>
      </c>
      <c r="P10" s="27">
        <f>K19</f>
        <v>0</v>
      </c>
      <c r="Q10" s="40">
        <v>2</v>
      </c>
      <c r="AC10" s="19"/>
    </row>
    <row r="11" spans="2:29" x14ac:dyDescent="0.25">
      <c r="C11" s="28"/>
      <c r="D11" s="28" t="s">
        <v>11</v>
      </c>
      <c r="E11" s="42" t="s">
        <v>1</v>
      </c>
      <c r="I11" s="36"/>
      <c r="J11" s="32"/>
      <c r="K11" s="32" t="s">
        <v>49</v>
      </c>
      <c r="L11" s="39" t="s">
        <v>1</v>
      </c>
      <c r="N11" s="24"/>
      <c r="AC11" s="19"/>
    </row>
    <row r="12" spans="2:29" x14ac:dyDescent="0.25">
      <c r="C12" s="27">
        <v>1</v>
      </c>
      <c r="D12" s="27"/>
      <c r="E12" s="40">
        <v>1</v>
      </c>
      <c r="I12" s="26" t="s">
        <v>35</v>
      </c>
      <c r="J12" s="27">
        <v>1</v>
      </c>
      <c r="K12" s="27">
        <f>D12</f>
        <v>0</v>
      </c>
      <c r="L12" s="40">
        <v>2</v>
      </c>
      <c r="N12" s="24"/>
      <c r="AC12" s="19"/>
    </row>
    <row r="13" spans="2:29" x14ac:dyDescent="0.25">
      <c r="C13" s="27">
        <v>2</v>
      </c>
      <c r="D13" s="27"/>
      <c r="E13" s="40">
        <v>2</v>
      </c>
      <c r="I13" s="26" t="s">
        <v>33</v>
      </c>
      <c r="J13" s="27">
        <v>2</v>
      </c>
      <c r="K13" s="27">
        <f>D47</f>
        <v>0</v>
      </c>
      <c r="L13" s="40">
        <v>1</v>
      </c>
      <c r="N13" s="31"/>
      <c r="O13" s="32"/>
      <c r="P13" s="32" t="s">
        <v>24</v>
      </c>
      <c r="Q13" s="39" t="s">
        <v>1</v>
      </c>
      <c r="S13" s="32"/>
      <c r="T13" s="32"/>
      <c r="U13" s="32" t="s">
        <v>29</v>
      </c>
      <c r="V13" s="39" t="s">
        <v>1</v>
      </c>
      <c r="AC13" s="19"/>
    </row>
    <row r="14" spans="2:29" x14ac:dyDescent="0.25">
      <c r="C14" s="27">
        <v>3</v>
      </c>
      <c r="D14" s="27"/>
      <c r="E14" s="40">
        <v>3</v>
      </c>
      <c r="I14" s="26" t="s">
        <v>41</v>
      </c>
      <c r="J14" s="27">
        <v>3</v>
      </c>
      <c r="K14" s="27">
        <f>D20</f>
        <v>0</v>
      </c>
      <c r="L14" s="40">
        <v>4</v>
      </c>
      <c r="N14" s="29" t="s">
        <v>46</v>
      </c>
      <c r="O14" s="27">
        <v>1</v>
      </c>
      <c r="P14" s="27">
        <f>K13</f>
        <v>0</v>
      </c>
      <c r="Q14" s="40">
        <v>2</v>
      </c>
      <c r="S14" s="29" t="s">
        <v>56</v>
      </c>
      <c r="T14" s="27">
        <v>1</v>
      </c>
      <c r="U14" s="27">
        <f>P9</f>
        <v>0</v>
      </c>
      <c r="V14" s="40">
        <v>1</v>
      </c>
      <c r="AC14" s="19"/>
    </row>
    <row r="15" spans="2:29" x14ac:dyDescent="0.25">
      <c r="C15" s="27">
        <v>4</v>
      </c>
      <c r="E15" s="40">
        <v>4</v>
      </c>
      <c r="I15" s="26" t="s">
        <v>32</v>
      </c>
      <c r="J15" s="27">
        <v>4</v>
      </c>
      <c r="K15" s="27">
        <f>D41</f>
        <v>0</v>
      </c>
      <c r="L15" s="40">
        <v>3</v>
      </c>
      <c r="N15" s="29" t="s">
        <v>52</v>
      </c>
      <c r="O15" s="27">
        <v>2</v>
      </c>
      <c r="P15" s="27">
        <f>K25</f>
        <v>0</v>
      </c>
      <c r="Q15" s="40">
        <v>1</v>
      </c>
      <c r="S15" s="29" t="s">
        <v>58</v>
      </c>
      <c r="T15" s="27">
        <v>2</v>
      </c>
      <c r="U15" s="27">
        <f>P24</f>
        <v>0</v>
      </c>
      <c r="V15" s="40">
        <v>2</v>
      </c>
      <c r="X15" s="32"/>
      <c r="Y15" s="32"/>
      <c r="Z15" s="32" t="s">
        <v>60</v>
      </c>
      <c r="AA15" s="39" t="s">
        <v>1</v>
      </c>
      <c r="AC15" s="19"/>
    </row>
    <row r="16" spans="2:29" x14ac:dyDescent="0.25">
      <c r="C16" s="27">
        <v>5</v>
      </c>
      <c r="D16" s="27"/>
      <c r="E16" s="40"/>
      <c r="N16" s="24"/>
      <c r="S16" s="24"/>
      <c r="X16" s="29" t="s">
        <v>63</v>
      </c>
      <c r="Y16" s="27">
        <v>1</v>
      </c>
      <c r="Z16" s="55">
        <f>U14</f>
        <v>0</v>
      </c>
      <c r="AA16" s="40"/>
      <c r="AC16" s="19"/>
    </row>
    <row r="17" spans="3:29" x14ac:dyDescent="0.25">
      <c r="I17" s="36"/>
      <c r="J17" s="32"/>
      <c r="K17" s="32" t="s">
        <v>50</v>
      </c>
      <c r="L17" s="39" t="s">
        <v>1</v>
      </c>
      <c r="N17" s="24"/>
      <c r="S17" s="24"/>
      <c r="X17" s="29" t="s">
        <v>64</v>
      </c>
      <c r="Y17" s="27">
        <v>2</v>
      </c>
      <c r="Z17" s="27">
        <f>U20</f>
        <v>0</v>
      </c>
      <c r="AA17" s="40"/>
      <c r="AC17" s="19"/>
    </row>
    <row r="18" spans="3:29" x14ac:dyDescent="0.25">
      <c r="C18" s="28"/>
      <c r="D18" s="28" t="s">
        <v>12</v>
      </c>
      <c r="E18" s="42" t="s">
        <v>1</v>
      </c>
      <c r="I18" s="26" t="s">
        <v>36</v>
      </c>
      <c r="J18" s="27">
        <v>1</v>
      </c>
      <c r="K18" s="27">
        <f>D19</f>
        <v>0</v>
      </c>
      <c r="L18" s="40">
        <v>1</v>
      </c>
      <c r="N18" s="31"/>
      <c r="O18" s="32"/>
      <c r="P18" s="32" t="s">
        <v>25</v>
      </c>
      <c r="Q18" s="39" t="s">
        <v>1</v>
      </c>
      <c r="S18" s="31"/>
      <c r="T18" s="32"/>
      <c r="U18" s="32" t="s">
        <v>30</v>
      </c>
      <c r="V18" s="39" t="s">
        <v>1</v>
      </c>
      <c r="X18" s="24"/>
      <c r="AC18" s="19"/>
    </row>
    <row r="19" spans="3:29" x14ac:dyDescent="0.25">
      <c r="C19" s="27">
        <v>1</v>
      </c>
      <c r="D19" s="27"/>
      <c r="E19" s="40">
        <v>1</v>
      </c>
      <c r="I19" s="26" t="s">
        <v>31</v>
      </c>
      <c r="J19" s="27">
        <v>2</v>
      </c>
      <c r="K19" s="27">
        <f>D40</f>
        <v>0</v>
      </c>
      <c r="L19" s="40">
        <v>2</v>
      </c>
      <c r="N19" s="29" t="s">
        <v>47</v>
      </c>
      <c r="O19" s="27">
        <v>1</v>
      </c>
      <c r="P19" s="27">
        <f>K18</f>
        <v>0</v>
      </c>
      <c r="Q19" s="40">
        <v>1</v>
      </c>
      <c r="S19" s="29" t="s">
        <v>57</v>
      </c>
      <c r="T19" s="27">
        <v>1</v>
      </c>
      <c r="U19" s="27">
        <f>P15</f>
        <v>0</v>
      </c>
      <c r="V19" s="40">
        <v>2</v>
      </c>
      <c r="X19" s="24"/>
      <c r="AC19" s="19"/>
    </row>
    <row r="20" spans="3:29" x14ac:dyDescent="0.25">
      <c r="C20" s="27">
        <v>2</v>
      </c>
      <c r="D20" s="27"/>
      <c r="E20" s="40">
        <v>2</v>
      </c>
      <c r="I20" s="26" t="s">
        <v>42</v>
      </c>
      <c r="J20" s="27">
        <v>3</v>
      </c>
      <c r="K20" s="27">
        <f>D27</f>
        <v>0</v>
      </c>
      <c r="L20" s="40">
        <v>4</v>
      </c>
      <c r="N20" s="29" t="s">
        <v>54</v>
      </c>
      <c r="O20" s="27">
        <v>2</v>
      </c>
      <c r="P20" s="27">
        <f>K6</f>
        <v>0</v>
      </c>
      <c r="Q20" s="40">
        <v>2</v>
      </c>
      <c r="S20" s="29" t="s">
        <v>59</v>
      </c>
      <c r="T20" s="27">
        <v>2</v>
      </c>
      <c r="U20" s="27">
        <f>P19</f>
        <v>0</v>
      </c>
      <c r="V20" s="40">
        <v>1</v>
      </c>
      <c r="X20" s="24"/>
      <c r="AC20" s="19"/>
    </row>
    <row r="21" spans="3:29" x14ac:dyDescent="0.25">
      <c r="C21" s="27">
        <v>3</v>
      </c>
      <c r="D21" s="27"/>
      <c r="E21" s="40">
        <v>3</v>
      </c>
      <c r="F21" s="53"/>
      <c r="I21" s="26" t="s">
        <v>43</v>
      </c>
      <c r="J21" s="27">
        <v>4</v>
      </c>
      <c r="K21" s="27">
        <f>D34</f>
        <v>0</v>
      </c>
      <c r="L21" s="40">
        <v>3</v>
      </c>
      <c r="N21" s="24"/>
      <c r="S21" s="24"/>
      <c r="X21" s="24"/>
      <c r="AC21" s="19"/>
    </row>
    <row r="22" spans="3:29" x14ac:dyDescent="0.25">
      <c r="C22" s="27">
        <v>4</v>
      </c>
      <c r="D22" s="27"/>
      <c r="E22" s="40">
        <v>5</v>
      </c>
      <c r="N22" s="24"/>
      <c r="X22" s="24"/>
      <c r="AC22" s="19"/>
    </row>
    <row r="23" spans="3:29" x14ac:dyDescent="0.25">
      <c r="C23" s="27">
        <v>5</v>
      </c>
      <c r="D23" s="27"/>
      <c r="E23" s="40">
        <v>4</v>
      </c>
      <c r="I23" s="36"/>
      <c r="J23" s="32"/>
      <c r="K23" s="32" t="s">
        <v>51</v>
      </c>
      <c r="L23" s="39" t="s">
        <v>1</v>
      </c>
      <c r="N23" s="31"/>
      <c r="O23" s="32"/>
      <c r="P23" s="32" t="s">
        <v>26</v>
      </c>
      <c r="Q23" s="39" t="s">
        <v>1</v>
      </c>
      <c r="X23" s="31"/>
      <c r="Y23" s="32"/>
      <c r="Z23" s="32" t="s">
        <v>61</v>
      </c>
      <c r="AA23" s="39" t="s">
        <v>1</v>
      </c>
      <c r="AC23" s="19"/>
    </row>
    <row r="24" spans="3:29" x14ac:dyDescent="0.25">
      <c r="I24" s="26" t="s">
        <v>37</v>
      </c>
      <c r="J24" s="27">
        <v>1</v>
      </c>
      <c r="K24" s="27">
        <f>D26</f>
        <v>0</v>
      </c>
      <c r="L24" s="40">
        <v>1</v>
      </c>
      <c r="N24" s="29" t="s">
        <v>48</v>
      </c>
      <c r="O24" s="27">
        <v>1</v>
      </c>
      <c r="P24" s="27">
        <f>K24</f>
        <v>0</v>
      </c>
      <c r="Q24" s="40">
        <v>1</v>
      </c>
      <c r="X24" s="29" t="s">
        <v>65</v>
      </c>
      <c r="Y24" s="27">
        <v>1</v>
      </c>
      <c r="Z24" s="27">
        <f>U15</f>
        <v>0</v>
      </c>
      <c r="AA24" s="40">
        <v>2</v>
      </c>
      <c r="AC24" s="19"/>
    </row>
    <row r="25" spans="3:29" x14ac:dyDescent="0.25">
      <c r="C25" s="28"/>
      <c r="D25" s="28" t="s">
        <v>13</v>
      </c>
      <c r="E25" s="42" t="s">
        <v>1</v>
      </c>
      <c r="I25" s="26" t="s">
        <v>38</v>
      </c>
      <c r="J25" s="27">
        <v>2</v>
      </c>
      <c r="K25" s="27">
        <f>D33</f>
        <v>0</v>
      </c>
      <c r="L25" s="40">
        <v>2</v>
      </c>
      <c r="N25" s="29" t="s">
        <v>55</v>
      </c>
      <c r="O25" s="27">
        <v>2</v>
      </c>
      <c r="P25" s="27">
        <f>K12</f>
        <v>0</v>
      </c>
      <c r="Q25" s="40">
        <v>2</v>
      </c>
      <c r="X25" s="29" t="s">
        <v>66</v>
      </c>
      <c r="Y25" s="27">
        <v>2</v>
      </c>
      <c r="Z25" s="27">
        <f>U19</f>
        <v>0</v>
      </c>
      <c r="AA25" s="40">
        <v>1</v>
      </c>
      <c r="AC25" s="19"/>
    </row>
    <row r="26" spans="3:29" x14ac:dyDescent="0.25">
      <c r="C26" s="27">
        <v>1</v>
      </c>
      <c r="D26" s="27"/>
      <c r="E26" s="40">
        <v>1</v>
      </c>
      <c r="I26" s="26" t="s">
        <v>39</v>
      </c>
      <c r="J26" s="27">
        <v>3</v>
      </c>
      <c r="K26" s="27">
        <f>D6</f>
        <v>0</v>
      </c>
      <c r="L26" s="40">
        <v>3</v>
      </c>
      <c r="AC26" s="19"/>
    </row>
    <row r="27" spans="3:29" x14ac:dyDescent="0.25">
      <c r="C27" s="27">
        <v>2</v>
      </c>
      <c r="D27" s="27"/>
      <c r="E27" s="40">
        <v>2</v>
      </c>
      <c r="I27" s="26" t="s">
        <v>102</v>
      </c>
      <c r="J27" s="27">
        <v>4</v>
      </c>
      <c r="K27" s="27">
        <f>D56</f>
        <v>0</v>
      </c>
      <c r="L27" s="40">
        <v>4</v>
      </c>
      <c r="AC27" s="19"/>
    </row>
    <row r="28" spans="3:29" x14ac:dyDescent="0.25">
      <c r="C28" s="27">
        <v>3</v>
      </c>
      <c r="D28" s="27"/>
      <c r="E28" s="40">
        <v>3</v>
      </c>
      <c r="AC28" s="19"/>
    </row>
    <row r="29" spans="3:29" x14ac:dyDescent="0.25">
      <c r="C29" s="27">
        <v>4</v>
      </c>
      <c r="D29" s="27"/>
      <c r="E29" s="40">
        <v>4</v>
      </c>
      <c r="I29" t="s">
        <v>103</v>
      </c>
      <c r="AC29" s="19"/>
    </row>
    <row r="30" spans="3:29" x14ac:dyDescent="0.25">
      <c r="C30" s="27">
        <v>5</v>
      </c>
      <c r="D30" s="27"/>
      <c r="E30" s="40">
        <v>5</v>
      </c>
      <c r="H30" s="19"/>
      <c r="I30" s="19" t="s">
        <v>126</v>
      </c>
      <c r="J30" s="37"/>
      <c r="K30" s="19"/>
      <c r="L30" s="37"/>
      <c r="M30" s="19"/>
      <c r="N30" s="19" t="s">
        <v>127</v>
      </c>
      <c r="O30" s="19"/>
      <c r="P30" s="19"/>
      <c r="Q30" s="37"/>
      <c r="R30" s="19"/>
      <c r="S30" s="19" t="s">
        <v>128</v>
      </c>
      <c r="T30" s="19"/>
      <c r="U30" s="19"/>
      <c r="V30" s="37"/>
      <c r="W30" s="19"/>
      <c r="X30" s="19" t="s">
        <v>129</v>
      </c>
      <c r="Y30" s="19"/>
      <c r="Z30" s="19"/>
      <c r="AA30" s="37"/>
      <c r="AB30" s="19"/>
      <c r="AC30" s="19"/>
    </row>
    <row r="31" spans="3:29" x14ac:dyDescent="0.25">
      <c r="N31" s="43"/>
      <c r="O31" s="44"/>
      <c r="P31" s="45" t="s">
        <v>27</v>
      </c>
      <c r="Q31" s="46"/>
      <c r="S31" s="43"/>
      <c r="T31" s="44"/>
      <c r="U31" s="45" t="s">
        <v>28</v>
      </c>
      <c r="V31" s="46"/>
      <c r="X31" s="43"/>
      <c r="Y31" s="44"/>
      <c r="Z31" s="45" t="s">
        <v>62</v>
      </c>
      <c r="AA31" s="46"/>
      <c r="AC31" s="19"/>
    </row>
    <row r="32" spans="3:29" x14ac:dyDescent="0.25">
      <c r="C32" s="28"/>
      <c r="D32" s="28" t="s">
        <v>14</v>
      </c>
      <c r="E32" s="42" t="s">
        <v>1</v>
      </c>
      <c r="I32" s="35"/>
      <c r="J32" s="33"/>
      <c r="K32" s="33" t="s">
        <v>20</v>
      </c>
      <c r="L32" s="41" t="s">
        <v>1</v>
      </c>
      <c r="AC32" s="19"/>
    </row>
    <row r="33" spans="3:29" x14ac:dyDescent="0.25">
      <c r="C33" s="27">
        <v>1</v>
      </c>
      <c r="D33" s="27"/>
      <c r="E33" s="40">
        <v>1</v>
      </c>
      <c r="I33" s="26" t="s">
        <v>104</v>
      </c>
      <c r="J33" s="27">
        <v>1</v>
      </c>
      <c r="K33" s="27">
        <f>D8</f>
        <v>0</v>
      </c>
      <c r="L33" s="40">
        <v>1</v>
      </c>
      <c r="N33" s="33"/>
      <c r="O33" s="33"/>
      <c r="P33" s="33" t="s">
        <v>73</v>
      </c>
      <c r="Q33" s="41" t="s">
        <v>1</v>
      </c>
      <c r="AC33" s="19"/>
    </row>
    <row r="34" spans="3:29" x14ac:dyDescent="0.25">
      <c r="C34" s="27">
        <v>2</v>
      </c>
      <c r="D34" s="27"/>
      <c r="E34" s="40">
        <v>2</v>
      </c>
      <c r="I34" s="26" t="s">
        <v>110</v>
      </c>
      <c r="J34" s="27">
        <v>2</v>
      </c>
      <c r="K34" s="27">
        <f>D55</f>
        <v>0</v>
      </c>
      <c r="L34" s="40" t="s">
        <v>134</v>
      </c>
      <c r="N34" s="29" t="s">
        <v>67</v>
      </c>
      <c r="O34" s="27">
        <v>1</v>
      </c>
      <c r="P34" s="27">
        <f>K33</f>
        <v>0</v>
      </c>
      <c r="Q34" s="40">
        <v>2</v>
      </c>
      <c r="AC34" s="19"/>
    </row>
    <row r="35" spans="3:29" x14ac:dyDescent="0.25">
      <c r="C35" s="27">
        <v>3</v>
      </c>
      <c r="D35" s="27"/>
      <c r="E35" s="40">
        <v>3</v>
      </c>
      <c r="I35" s="26" t="s">
        <v>112</v>
      </c>
      <c r="J35" s="27">
        <v>3</v>
      </c>
      <c r="K35" s="27">
        <f>D15</f>
        <v>0</v>
      </c>
      <c r="L35" s="40">
        <v>4</v>
      </c>
      <c r="N35" s="29" t="s">
        <v>72</v>
      </c>
      <c r="O35" s="27">
        <v>2</v>
      </c>
      <c r="P35" s="27">
        <f>K47</f>
        <v>0</v>
      </c>
      <c r="Q35" s="40">
        <v>1</v>
      </c>
      <c r="AC35" s="19"/>
    </row>
    <row r="36" spans="3:29" x14ac:dyDescent="0.25">
      <c r="C36" s="27">
        <v>4</v>
      </c>
      <c r="D36" s="27"/>
      <c r="E36" s="40">
        <v>4</v>
      </c>
      <c r="I36" s="26" t="s">
        <v>113</v>
      </c>
      <c r="J36" s="27">
        <v>4</v>
      </c>
      <c r="K36" s="27">
        <f>D50</f>
        <v>0</v>
      </c>
      <c r="L36" s="40">
        <v>3</v>
      </c>
      <c r="N36" s="24"/>
      <c r="AC36" s="19"/>
    </row>
    <row r="37" spans="3:29" x14ac:dyDescent="0.25">
      <c r="C37" s="27">
        <v>5</v>
      </c>
      <c r="D37" s="27"/>
      <c r="E37" s="40"/>
      <c r="I37" s="26" t="s">
        <v>120</v>
      </c>
      <c r="J37" s="27">
        <v>5</v>
      </c>
      <c r="K37" s="27">
        <f>D23</f>
        <v>0</v>
      </c>
      <c r="L37" s="40">
        <v>2</v>
      </c>
      <c r="N37" s="24"/>
      <c r="AC37" s="19"/>
    </row>
    <row r="38" spans="3:29" x14ac:dyDescent="0.25">
      <c r="N38" s="34"/>
      <c r="O38" s="33"/>
      <c r="P38" s="33" t="s">
        <v>74</v>
      </c>
      <c r="Q38" s="41" t="s">
        <v>1</v>
      </c>
      <c r="S38" s="33"/>
      <c r="T38" s="33"/>
      <c r="U38" s="33" t="s">
        <v>77</v>
      </c>
      <c r="V38" s="41" t="s">
        <v>1</v>
      </c>
      <c r="AC38" s="19"/>
    </row>
    <row r="39" spans="3:29" x14ac:dyDescent="0.25">
      <c r="C39" s="28"/>
      <c r="D39" s="28" t="s">
        <v>15</v>
      </c>
      <c r="E39" s="42" t="s">
        <v>1</v>
      </c>
      <c r="I39" s="35"/>
      <c r="J39" s="33"/>
      <c r="K39" s="33" t="s">
        <v>21</v>
      </c>
      <c r="L39" s="41" t="s">
        <v>1</v>
      </c>
      <c r="N39" s="29" t="s">
        <v>68</v>
      </c>
      <c r="O39" s="27">
        <v>1</v>
      </c>
      <c r="P39" s="27">
        <f>K40</f>
        <v>0</v>
      </c>
      <c r="Q39" s="40">
        <v>1</v>
      </c>
      <c r="S39" s="29" t="s">
        <v>79</v>
      </c>
      <c r="T39" s="27">
        <v>1</v>
      </c>
      <c r="U39" s="27">
        <f>P35</f>
        <v>0</v>
      </c>
      <c r="V39" s="40"/>
      <c r="AC39" s="19"/>
    </row>
    <row r="40" spans="3:29" x14ac:dyDescent="0.25">
      <c r="C40" s="27">
        <v>1</v>
      </c>
      <c r="D40" s="27"/>
      <c r="E40" s="40">
        <v>1</v>
      </c>
      <c r="I40" s="26" t="s">
        <v>105</v>
      </c>
      <c r="J40" s="27">
        <v>1</v>
      </c>
      <c r="K40" s="27">
        <f>D14</f>
        <v>0</v>
      </c>
      <c r="L40" s="40">
        <v>1</v>
      </c>
      <c r="N40" s="29" t="s">
        <v>130</v>
      </c>
      <c r="O40" s="27">
        <v>2</v>
      </c>
      <c r="P40" s="27">
        <f>K55</f>
        <v>0</v>
      </c>
      <c r="Q40" s="40">
        <v>2</v>
      </c>
      <c r="S40" s="29" t="s">
        <v>80</v>
      </c>
      <c r="T40" s="27">
        <v>2</v>
      </c>
      <c r="U40" s="27">
        <f>P49</f>
        <v>0</v>
      </c>
      <c r="V40" s="40"/>
      <c r="X40" s="33"/>
      <c r="Y40" s="33"/>
      <c r="Z40" s="33" t="s">
        <v>83</v>
      </c>
      <c r="AA40" s="41" t="s">
        <v>1</v>
      </c>
      <c r="AC40" s="19"/>
    </row>
    <row r="41" spans="3:29" x14ac:dyDescent="0.25">
      <c r="C41" s="27">
        <v>2</v>
      </c>
      <c r="D41" s="27"/>
      <c r="E41" s="40">
        <v>2</v>
      </c>
      <c r="I41" s="26" t="s">
        <v>111</v>
      </c>
      <c r="J41" s="27">
        <v>2</v>
      </c>
      <c r="K41" s="27">
        <f>D49</f>
        <v>0</v>
      </c>
      <c r="L41" s="40">
        <v>2</v>
      </c>
      <c r="N41" s="24"/>
      <c r="S41" s="24"/>
      <c r="X41" s="29" t="s">
        <v>85</v>
      </c>
      <c r="Y41" s="27">
        <v>1</v>
      </c>
      <c r="Z41" s="27">
        <f>U39</f>
        <v>0</v>
      </c>
      <c r="AA41" s="40">
        <v>2</v>
      </c>
      <c r="AC41" s="19"/>
    </row>
    <row r="42" spans="3:29" x14ac:dyDescent="0.25">
      <c r="C42" s="27">
        <v>3</v>
      </c>
      <c r="D42" s="27"/>
      <c r="E42" s="40">
        <v>3</v>
      </c>
      <c r="I42" s="26" t="s">
        <v>114</v>
      </c>
      <c r="J42" s="27">
        <v>3</v>
      </c>
      <c r="K42" s="27">
        <f>D22</f>
        <v>0</v>
      </c>
      <c r="L42" s="40">
        <v>5</v>
      </c>
      <c r="N42" s="24"/>
      <c r="S42" s="24"/>
      <c r="X42" s="29" t="s">
        <v>86</v>
      </c>
      <c r="Y42" s="27">
        <v>2</v>
      </c>
      <c r="Z42" s="55">
        <f>U44</f>
        <v>0</v>
      </c>
      <c r="AA42" s="40">
        <v>1</v>
      </c>
      <c r="AC42" s="19"/>
    </row>
    <row r="43" spans="3:29" x14ac:dyDescent="0.25">
      <c r="C43" s="27">
        <v>4</v>
      </c>
      <c r="D43" s="27"/>
      <c r="E43" s="40">
        <v>4</v>
      </c>
      <c r="I43" s="26" t="s">
        <v>115</v>
      </c>
      <c r="J43" s="27">
        <v>4</v>
      </c>
      <c r="K43" s="27">
        <f>D43</f>
        <v>0</v>
      </c>
      <c r="L43" s="40">
        <v>4</v>
      </c>
      <c r="N43" s="34"/>
      <c r="O43" s="33"/>
      <c r="P43" s="33" t="s">
        <v>75</v>
      </c>
      <c r="Q43" s="41" t="s">
        <v>1</v>
      </c>
      <c r="S43" s="34"/>
      <c r="T43" s="33"/>
      <c r="U43" s="33" t="s">
        <v>78</v>
      </c>
      <c r="V43" s="41" t="s">
        <v>1</v>
      </c>
      <c r="X43" s="24"/>
      <c r="AC43" s="19"/>
    </row>
    <row r="44" spans="3:29" x14ac:dyDescent="0.25">
      <c r="I44" s="26" t="s">
        <v>121</v>
      </c>
      <c r="J44" s="27">
        <v>5</v>
      </c>
      <c r="K44" s="27">
        <f>D30</f>
        <v>0</v>
      </c>
      <c r="L44" s="40">
        <v>3</v>
      </c>
      <c r="N44" s="29" t="s">
        <v>69</v>
      </c>
      <c r="O44" s="27">
        <v>1</v>
      </c>
      <c r="P44" s="27">
        <f>K48</f>
        <v>0</v>
      </c>
      <c r="Q44" s="40">
        <v>2</v>
      </c>
      <c r="S44" s="29" t="s">
        <v>81</v>
      </c>
      <c r="T44" s="27">
        <v>1</v>
      </c>
      <c r="U44" s="27">
        <f>P39</f>
        <v>0</v>
      </c>
      <c r="V44" s="40">
        <v>1</v>
      </c>
      <c r="X44" s="24"/>
      <c r="AC44" s="19"/>
    </row>
    <row r="45" spans="3:29" x14ac:dyDescent="0.25">
      <c r="N45" s="29" t="s">
        <v>70</v>
      </c>
      <c r="O45" s="27">
        <v>2</v>
      </c>
      <c r="P45" s="27">
        <f>K37</f>
        <v>0</v>
      </c>
      <c r="Q45" s="40">
        <v>1</v>
      </c>
      <c r="S45" s="29" t="s">
        <v>82</v>
      </c>
      <c r="T45" s="27">
        <v>2</v>
      </c>
      <c r="U45" s="27">
        <f>P45</f>
        <v>0</v>
      </c>
      <c r="V45" s="40">
        <v>2</v>
      </c>
      <c r="X45" s="24"/>
      <c r="AC45" s="19"/>
    </row>
    <row r="46" spans="3:29" x14ac:dyDescent="0.25">
      <c r="C46" s="28"/>
      <c r="D46" s="28" t="s">
        <v>19</v>
      </c>
      <c r="E46" s="42" t="s">
        <v>1</v>
      </c>
      <c r="I46" s="35"/>
      <c r="J46" s="33"/>
      <c r="K46" s="33" t="s">
        <v>22</v>
      </c>
      <c r="L46" s="41" t="s">
        <v>1</v>
      </c>
      <c r="N46" s="24"/>
      <c r="S46" s="24"/>
      <c r="X46" s="24"/>
      <c r="AC46" s="19"/>
    </row>
    <row r="47" spans="3:29" x14ac:dyDescent="0.25">
      <c r="C47" s="27">
        <v>1</v>
      </c>
      <c r="D47" s="27"/>
      <c r="E47" s="40">
        <v>1</v>
      </c>
      <c r="I47" s="26" t="s">
        <v>106</v>
      </c>
      <c r="J47" s="27">
        <v>1</v>
      </c>
      <c r="K47" s="27">
        <f>D21</f>
        <v>0</v>
      </c>
      <c r="L47" s="40">
        <v>2</v>
      </c>
      <c r="N47" s="24"/>
      <c r="X47" s="24"/>
      <c r="AC47" s="19"/>
    </row>
    <row r="48" spans="3:29" x14ac:dyDescent="0.25">
      <c r="C48" s="27">
        <v>2</v>
      </c>
      <c r="D48" s="27"/>
      <c r="E48" s="40">
        <v>2</v>
      </c>
      <c r="I48" s="26" t="s">
        <v>109</v>
      </c>
      <c r="J48" s="27">
        <v>2</v>
      </c>
      <c r="K48" s="27">
        <f>D42</f>
        <v>0</v>
      </c>
      <c r="L48" s="40">
        <v>1</v>
      </c>
      <c r="N48" s="34"/>
      <c r="O48" s="33"/>
      <c r="P48" s="33" t="s">
        <v>76</v>
      </c>
      <c r="Q48" s="41" t="s">
        <v>1</v>
      </c>
      <c r="X48" s="34"/>
      <c r="Y48" s="33"/>
      <c r="Z48" s="33" t="s">
        <v>84</v>
      </c>
      <c r="AA48" s="41" t="s">
        <v>1</v>
      </c>
      <c r="AC48" s="19"/>
    </row>
    <row r="49" spans="2:29" x14ac:dyDescent="0.25">
      <c r="C49" s="27">
        <v>3</v>
      </c>
      <c r="D49" s="27"/>
      <c r="E49" s="40">
        <v>3</v>
      </c>
      <c r="F49" s="54"/>
      <c r="I49" s="26" t="s">
        <v>116</v>
      </c>
      <c r="J49" s="27">
        <v>3</v>
      </c>
      <c r="K49" s="27">
        <f>D29</f>
        <v>0</v>
      </c>
      <c r="L49" s="40">
        <v>3</v>
      </c>
      <c r="N49" s="29" t="s">
        <v>131</v>
      </c>
      <c r="O49" s="27">
        <v>1</v>
      </c>
      <c r="P49" s="27">
        <f>K56</f>
        <v>0</v>
      </c>
      <c r="Q49" s="40">
        <v>1</v>
      </c>
      <c r="X49" s="29" t="s">
        <v>87</v>
      </c>
      <c r="Y49" s="27">
        <v>1</v>
      </c>
      <c r="Z49" s="27">
        <f>U40</f>
        <v>0</v>
      </c>
      <c r="AA49" s="40">
        <v>1</v>
      </c>
      <c r="AC49" s="19"/>
    </row>
    <row r="50" spans="2:29" x14ac:dyDescent="0.25">
      <c r="C50" s="27">
        <v>4</v>
      </c>
      <c r="D50" s="27"/>
      <c r="E50" s="40">
        <v>4</v>
      </c>
      <c r="I50" s="26" t="s">
        <v>117</v>
      </c>
      <c r="J50" s="27">
        <v>4</v>
      </c>
      <c r="K50" s="27">
        <f>D36</f>
        <v>0</v>
      </c>
      <c r="L50" s="40">
        <v>4</v>
      </c>
      <c r="N50" s="29" t="s">
        <v>71</v>
      </c>
      <c r="O50" s="27">
        <v>2</v>
      </c>
      <c r="P50" s="27">
        <f>K41</f>
        <v>0</v>
      </c>
      <c r="Q50" s="40">
        <v>2</v>
      </c>
      <c r="X50" s="29" t="s">
        <v>88</v>
      </c>
      <c r="Y50" s="27">
        <v>2</v>
      </c>
      <c r="Z50" s="27">
        <f>U45</f>
        <v>0</v>
      </c>
      <c r="AA50" s="40">
        <v>2</v>
      </c>
      <c r="AC50" s="19"/>
    </row>
    <row r="51" spans="2:29" x14ac:dyDescent="0.25">
      <c r="I51" s="26" t="s">
        <v>122</v>
      </c>
      <c r="J51" s="27">
        <v>5</v>
      </c>
      <c r="K51" s="27">
        <f>D9</f>
        <v>0</v>
      </c>
      <c r="L51" s="40">
        <v>5</v>
      </c>
      <c r="N51" s="24"/>
      <c r="X51" s="24"/>
      <c r="AC51" s="19"/>
    </row>
    <row r="52" spans="2:29" x14ac:dyDescent="0.25">
      <c r="N52" s="24"/>
      <c r="X52" s="24"/>
      <c r="AC52" s="19"/>
    </row>
    <row r="53" spans="2:29" x14ac:dyDescent="0.25">
      <c r="C53" s="28"/>
      <c r="D53" s="28" t="s">
        <v>100</v>
      </c>
      <c r="E53" s="42" t="s">
        <v>1</v>
      </c>
      <c r="I53" s="35"/>
      <c r="J53" s="33"/>
      <c r="K53" s="33" t="s">
        <v>133</v>
      </c>
      <c r="L53" s="41">
        <v>0</v>
      </c>
      <c r="N53" t="s">
        <v>103</v>
      </c>
      <c r="X53" s="24"/>
      <c r="AC53" s="19"/>
    </row>
    <row r="54" spans="2:29" x14ac:dyDescent="0.25">
      <c r="C54" s="27">
        <v>1</v>
      </c>
      <c r="E54" s="40">
        <v>1</v>
      </c>
      <c r="I54" s="26" t="s">
        <v>107</v>
      </c>
      <c r="J54" s="27">
        <v>1</v>
      </c>
      <c r="K54" s="27">
        <f>D28</f>
        <v>0</v>
      </c>
      <c r="L54" s="40" t="s">
        <v>134</v>
      </c>
      <c r="N54" s="24"/>
      <c r="X54" s="24"/>
      <c r="AC54" s="19"/>
    </row>
    <row r="55" spans="2:29" x14ac:dyDescent="0.25">
      <c r="C55" s="27">
        <v>2</v>
      </c>
      <c r="D55" s="27"/>
      <c r="E55" s="40">
        <v>3</v>
      </c>
      <c r="I55" s="26" t="s">
        <v>108</v>
      </c>
      <c r="J55" s="27">
        <v>2</v>
      </c>
      <c r="K55" s="27">
        <f>D35</f>
        <v>0</v>
      </c>
      <c r="L55" s="40">
        <v>2</v>
      </c>
      <c r="N55" s="24"/>
      <c r="X55" s="24"/>
      <c r="AC55" s="19"/>
    </row>
    <row r="56" spans="2:29" x14ac:dyDescent="0.25">
      <c r="C56" s="27">
        <v>3</v>
      </c>
      <c r="D56" s="27"/>
      <c r="E56" s="40">
        <v>2</v>
      </c>
      <c r="I56" s="26" t="s">
        <v>118</v>
      </c>
      <c r="J56" s="27">
        <v>3</v>
      </c>
      <c r="K56" s="27">
        <f>D7</f>
        <v>0</v>
      </c>
      <c r="L56" s="40">
        <v>1</v>
      </c>
      <c r="N56" s="24"/>
      <c r="X56" s="24"/>
      <c r="AC56" s="19"/>
    </row>
    <row r="57" spans="2:29" x14ac:dyDescent="0.25">
      <c r="C57" s="27">
        <v>4</v>
      </c>
      <c r="D57" s="27"/>
      <c r="E57" s="40">
        <v>4</v>
      </c>
      <c r="I57" s="26" t="s">
        <v>119</v>
      </c>
      <c r="J57" s="27">
        <v>4</v>
      </c>
      <c r="K57" s="27">
        <f>D57</f>
        <v>0</v>
      </c>
      <c r="L57" s="40">
        <v>3</v>
      </c>
      <c r="N57" s="24"/>
      <c r="X57" s="24"/>
      <c r="AC57" s="19"/>
    </row>
    <row r="58" spans="2:29" x14ac:dyDescent="0.25">
      <c r="I58" s="26"/>
      <c r="J58" s="27"/>
      <c r="K58" s="27"/>
      <c r="L58" s="40"/>
      <c r="N58" s="24"/>
      <c r="X58" s="24"/>
      <c r="AC58" s="19"/>
    </row>
    <row r="59" spans="2:29" x14ac:dyDescent="0.25">
      <c r="I59" s="30"/>
      <c r="AC59" s="19"/>
    </row>
    <row r="60" spans="2:29" x14ac:dyDescent="0.25">
      <c r="C60" t="s">
        <v>132</v>
      </c>
      <c r="I60" t="s">
        <v>123</v>
      </c>
      <c r="J60" s="38"/>
      <c r="L60"/>
      <c r="AC60" s="19"/>
    </row>
    <row r="61" spans="2:29" x14ac:dyDescent="0.25">
      <c r="I61" t="s">
        <v>124</v>
      </c>
      <c r="J61" s="38"/>
      <c r="L61"/>
      <c r="AC61" s="19"/>
    </row>
    <row r="62" spans="2:29" x14ac:dyDescent="0.25">
      <c r="B62" s="23"/>
      <c r="C62" s="19" t="s">
        <v>125</v>
      </c>
      <c r="D62" s="19"/>
      <c r="E62" s="19"/>
      <c r="F62" s="23"/>
      <c r="H62" s="19"/>
      <c r="I62" s="19" t="s">
        <v>126</v>
      </c>
      <c r="J62" s="37"/>
      <c r="K62" s="19"/>
      <c r="L62" s="37"/>
      <c r="M62" s="19"/>
      <c r="N62" s="19" t="s">
        <v>127</v>
      </c>
      <c r="O62" s="19"/>
      <c r="P62" s="19"/>
      <c r="Q62" s="37"/>
      <c r="R62" s="19"/>
      <c r="S62" s="19" t="s">
        <v>128</v>
      </c>
      <c r="T62" s="19"/>
      <c r="U62" s="19"/>
      <c r="V62" s="37"/>
      <c r="W62" s="19"/>
      <c r="X62" s="19" t="s">
        <v>129</v>
      </c>
      <c r="Y62" s="19"/>
      <c r="Z62" s="19"/>
      <c r="AA62" s="37"/>
      <c r="AB62" s="19"/>
      <c r="AC62" s="19"/>
    </row>
    <row r="68" spans="2:6" hidden="1" x14ac:dyDescent="0.25">
      <c r="B68" s="19"/>
      <c r="C68" s="19"/>
      <c r="D68" s="19"/>
      <c r="E68" s="37"/>
      <c r="F68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Deelnemers2026</vt:lpstr>
      <vt:lpstr>Speelschema2026</vt:lpstr>
      <vt:lpstr>Speelschema</vt:lpstr>
    </vt:vector>
  </TitlesOfParts>
  <Company>Harsco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Dijk, Maarten van</dc:creator>
  <cp:lastModifiedBy>Dijk, Maarten</cp:lastModifiedBy>
  <cp:lastPrinted>2022-09-07T08:03:28Z</cp:lastPrinted>
  <dcterms:created xsi:type="dcterms:W3CDTF">2017-01-19T08:12:16Z</dcterms:created>
  <dcterms:modified xsi:type="dcterms:W3CDTF">2026-01-16T12:21:33Z</dcterms:modified>
</cp:coreProperties>
</file>